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4" sheetId="1" r:id="rId1"/>
  </sheets>
  <definedNames/>
  <calcPr fullCalcOnLoad="1"/>
</workbook>
</file>

<file path=xl/sharedStrings.xml><?xml version="1.0" encoding="utf-8"?>
<sst xmlns="http://schemas.openxmlformats.org/spreadsheetml/2006/main" count="403" uniqueCount="121">
  <si>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</si>
  <si>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</si>
  <si>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</si>
  <si>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</si>
  <si>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</si>
  <si>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</si>
  <si>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</si>
  <si>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</si>
  <si>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</si>
  <si>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</si>
  <si>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</si>
  <si>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</si>
  <si>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</si>
  <si>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</si>
  <si>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</si>
  <si>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</si>
  <si>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</si>
  <si>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</si>
  <si>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</si>
  <si>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</si>
  <si>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</si>
  <si>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</si>
  <si>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</si>
  <si>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</si>
  <si>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</si>
  <si>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4409900</t>
  </si>
  <si>
    <t>4310100</t>
  </si>
  <si>
    <t>5129700</t>
  </si>
  <si>
    <t>10</t>
  </si>
  <si>
    <t>5140100</t>
  </si>
  <si>
    <t>Вид</t>
  </si>
  <si>
    <t>Всего :</t>
  </si>
  <si>
    <t>АДМИНИСТРАЦИИ  МУНИЦИПАЛЬНЫХ  ОБРАЗОВАНИЙ</t>
  </si>
  <si>
    <t>Условно утвержденные расходы</t>
  </si>
  <si>
    <t>9999999</t>
  </si>
  <si>
    <t>999</t>
  </si>
  <si>
    <t>Благоустройство</t>
  </si>
  <si>
    <t>Приложение  4</t>
  </si>
  <si>
    <t>сельского поселения  Русскинская</t>
  </si>
  <si>
    <t>к  проекту решения Совета  депутатов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</si>
  <si>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</si>
  <si>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</si>
  <si>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</si>
  <si>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ЖИЛИЩНО-КОММУНАЛЬНОЕ  ХОЗЯЙСТВО</t>
  </si>
  <si>
    <t>Жилищное хозяйство</t>
  </si>
  <si>
    <t>3500100</t>
  </si>
  <si>
    <t>ОБРАЗОВАНИЕ</t>
  </si>
  <si>
    <t>СОЦИАЛЬНАЯ  ПОЛИТИКА</t>
  </si>
  <si>
    <t>Социальное обеспечение населения</t>
  </si>
  <si>
    <t xml:space="preserve">от "      "              20____ года  №      </t>
  </si>
  <si>
    <t>0013801</t>
  </si>
  <si>
    <t>0920305</t>
  </si>
  <si>
    <t>0939900</t>
  </si>
  <si>
    <t>НАЦИОНАЛЬНАЯ  ОБОРОНА</t>
  </si>
  <si>
    <t>Мобилизационная  и  вневойсковая  подготовка</t>
  </si>
  <si>
    <t>0013600</t>
  </si>
  <si>
    <t>Связь  и  информатика</t>
  </si>
  <si>
    <t>3300200</t>
  </si>
  <si>
    <t>3500200</t>
  </si>
  <si>
    <t>ФИЗИЧЕСКАЯ  КУЛЬТУРА  И  СПОРТ</t>
  </si>
  <si>
    <t>11</t>
  </si>
  <si>
    <t>НАЦИОНАЛЬНАЯ ЭКОНОМИКА</t>
  </si>
  <si>
    <t>КУЛЬТУРА И КИНЕМАТОГРАФИЯ</t>
  </si>
  <si>
    <t>Распределение  бюджетных  ассигнований  по  разделам , подразделам , целевым  статьям</t>
  </si>
  <si>
    <t>13</t>
  </si>
  <si>
    <t>650</t>
  </si>
  <si>
    <t>Сумма       2014 год</t>
  </si>
  <si>
    <t>611</t>
  </si>
  <si>
    <t>121</t>
  </si>
  <si>
    <t>122</t>
  </si>
  <si>
    <t>244</t>
  </si>
  <si>
    <t>242</t>
  </si>
  <si>
    <t>810</t>
  </si>
  <si>
    <t>313</t>
  </si>
  <si>
    <t>и  видам  расходов  классификации  расходов  бюджета</t>
  </si>
  <si>
    <t>Расходы , осущест-вляемые           за  счет  средств  из  Региона-льного  фонда  компен-сации</t>
  </si>
  <si>
    <t>852</t>
  </si>
  <si>
    <t>Резервные фонды местных администраций</t>
  </si>
  <si>
    <t>0700500</t>
  </si>
  <si>
    <t>870</t>
  </si>
  <si>
    <t>112</t>
  </si>
  <si>
    <t>сельского  поселения  Русскинская  в  ведомственной  структуре  расходов  на  плановый период  2014  и  2015  годов</t>
  </si>
  <si>
    <t>Сумма       2015 год</t>
  </si>
  <si>
    <t>111</t>
  </si>
  <si>
    <t>ДФ Сургутского района  МО СП РУССКИНСКАЯ</t>
  </si>
  <si>
    <t>ОБЩЕГОСУДАРСТВЕННЫЕ  ВОПРОСЫ</t>
  </si>
  <si>
    <t>Функционирование  высшего  должностного  лица  субъекта  Российской  Федерации  и  муниципального  образования</t>
  </si>
  <si>
    <t>Глава муниципального образования</t>
  </si>
  <si>
    <t>Фонд оплаты труда и страховые взносы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</si>
  <si>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</si>
  <si>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</si>
  <si>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</si>
  <si>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</si>
  <si>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</si>
  <si>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</si>
  <si>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</si>
  <si>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</si>
  <si>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</si>
  <si>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</si>
  <si>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Органы юстиций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</si>
  <si>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</si>
  <si>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</si>
  <si>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</si>
  <si>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</si>
  <si>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</si>
  <si>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5227000</t>
  </si>
  <si>
    <t>Целевая программа ХМАО-Югры "Наш дом"</t>
  </si>
  <si>
    <t>Другие вопросы в области национальной безопасности и правоохранительной деятельности</t>
  </si>
  <si>
    <t>14</t>
  </si>
  <si>
    <t>5222501</t>
  </si>
  <si>
    <t>7950300</t>
  </si>
  <si>
    <t>Комплексные мероприятия по профилактике правонарушений в Сургутском районе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</si>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</sst>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0" fontId="0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2" fillId="0" borderId="4" xfId="18" applyNumberFormat="1" applyFont="1" applyBorder="1" applyAlignment="1">
      <alignment horizontal="center" vertical="center"/>
    </xf>
    <xf numFmtId="49" fontId="2" fillId="0" borderId="5" xfId="18" applyNumberFormat="1" applyFont="1" applyBorder="1" applyAlignment="1">
      <alignment horizontal="center" vertical="center"/>
    </xf>
    <xf numFmtId="49" fontId="2" fillId="0" borderId="6" xfId="18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7" xfId="18" applyNumberFormat="1" applyFont="1" applyBorder="1" applyAlignment="1">
      <alignment horizontal="center" vertical="center"/>
    </xf>
    <xf numFmtId="49" fontId="2" fillId="0" borderId="8" xfId="18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49" fontId="4" fillId="0" borderId="11" xfId="18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49" fontId="4" fillId="0" borderId="9" xfId="18" applyNumberFormat="1" applyFont="1" applyBorder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49" fontId="4" fillId="0" borderId="12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8" xfId="18" applyNumberFormat="1" applyFont="1" applyBorder="1" applyAlignment="1">
      <alignment horizontal="center" vertical="center"/>
    </xf>
    <xf numFmtId="49" fontId="4" fillId="0" borderId="10" xfId="18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4" fillId="0" borderId="4" xfId="18" applyNumberFormat="1" applyFont="1" applyBorder="1" applyAlignment="1">
      <alignment horizontal="center" vertical="center"/>
    </xf>
    <xf numFmtId="49" fontId="4" fillId="0" borderId="6" xfId="18" applyNumberFormat="1" applyFont="1" applyBorder="1" applyAlignment="1">
      <alignment horizontal="center" vertical="center"/>
    </xf>
    <xf numFmtId="49" fontId="4" fillId="0" borderId="7" xfId="18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18" applyNumberFormat="1" applyFont="1" applyBorder="1" applyAlignment="1">
      <alignment horizontal="center" vertical="center" wrapText="1"/>
    </xf>
    <xf numFmtId="49" fontId="5" fillId="0" borderId="5" xfId="18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vertical="center" shrinkToFit="1"/>
    </xf>
    <xf numFmtId="49" fontId="4" fillId="0" borderId="4" xfId="18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18" applyNumberFormat="1" applyFont="1" applyBorder="1" applyAlignment="1">
      <alignment horizontal="center" vertical="center"/>
    </xf>
    <xf numFmtId="49" fontId="1" fillId="0" borderId="11" xfId="18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18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18" applyNumberFormat="1" applyFont="1" applyBorder="1" applyAlignment="1">
      <alignment horizontal="center" vertical="center"/>
    </xf>
    <xf numFmtId="49" fontId="4" fillId="0" borderId="15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2" fillId="0" borderId="11" xfId="18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horizontal="center" vertical="center"/>
    </xf>
    <xf numFmtId="180" fontId="5" fillId="0" borderId="5" xfId="18" applyNumberFormat="1" applyFont="1" applyBorder="1" applyAlignment="1">
      <alignment horizontal="center" vertical="center"/>
    </xf>
    <xf numFmtId="180" fontId="4" fillId="0" borderId="6" xfId="18" applyNumberFormat="1" applyFont="1" applyBorder="1" applyAlignment="1">
      <alignment horizontal="center" vertical="center"/>
    </xf>
    <xf numFmtId="180" fontId="2" fillId="0" borderId="6" xfId="18" applyNumberFormat="1" applyFont="1" applyBorder="1" applyAlignment="1">
      <alignment horizontal="center" vertical="center"/>
    </xf>
    <xf numFmtId="180" fontId="2" fillId="0" borderId="5" xfId="18" applyNumberFormat="1" applyFont="1" applyBorder="1" applyAlignment="1">
      <alignment horizontal="center" vertical="center"/>
    </xf>
    <xf numFmtId="180" fontId="2" fillId="0" borderId="1" xfId="18" applyNumberFormat="1" applyFont="1" applyBorder="1" applyAlignment="1">
      <alignment horizontal="center" vertical="center"/>
    </xf>
    <xf numFmtId="180" fontId="2" fillId="0" borderId="7" xfId="18" applyNumberFormat="1" applyFont="1" applyBorder="1" applyAlignment="1">
      <alignment horizontal="center" vertical="center"/>
    </xf>
    <xf numFmtId="180" fontId="4" fillId="0" borderId="1" xfId="18" applyNumberFormat="1" applyFont="1" applyBorder="1" applyAlignment="1">
      <alignment horizontal="center" vertical="center"/>
    </xf>
    <xf numFmtId="180" fontId="2" fillId="0" borderId="0" xfId="18" applyNumberFormat="1" applyFont="1" applyBorder="1" applyAlignment="1">
      <alignment horizontal="center" vertical="center"/>
    </xf>
    <xf numFmtId="180" fontId="2" fillId="0" borderId="16" xfId="18" applyNumberFormat="1" applyFont="1" applyBorder="1" applyAlignment="1">
      <alignment horizontal="center" vertical="center"/>
    </xf>
    <xf numFmtId="180" fontId="2" fillId="0" borderId="1" xfId="18" applyNumberFormat="1" applyFont="1" applyBorder="1" applyAlignment="1">
      <alignment horizontal="center" vertical="center"/>
    </xf>
    <xf numFmtId="180" fontId="4" fillId="0" borderId="10" xfId="18" applyNumberFormat="1" applyFont="1" applyBorder="1" applyAlignment="1">
      <alignment horizontal="center" vertical="center"/>
    </xf>
    <xf numFmtId="180" fontId="1" fillId="0" borderId="17" xfId="18" applyNumberFormat="1" applyFont="1" applyBorder="1" applyAlignment="1">
      <alignment horizontal="center" vertical="center"/>
    </xf>
    <xf numFmtId="180" fontId="2" fillId="0" borderId="10" xfId="18" applyNumberFormat="1" applyFont="1" applyBorder="1" applyAlignment="1">
      <alignment horizontal="center" vertical="center"/>
    </xf>
    <xf numFmtId="180" fontId="1" fillId="0" borderId="1" xfId="18" applyNumberFormat="1" applyFont="1" applyBorder="1" applyAlignment="1">
      <alignment horizontal="center" vertical="center"/>
    </xf>
    <xf numFmtId="180" fontId="2" fillId="0" borderId="1" xfId="18" applyNumberFormat="1" applyFont="1" applyFill="1" applyBorder="1" applyAlignment="1">
      <alignment horizontal="center" vertical="center"/>
    </xf>
    <xf numFmtId="180" fontId="2" fillId="0" borderId="0" xfId="18" applyNumberFormat="1" applyFont="1" applyAlignment="1">
      <alignment horizontal="center" vertical="center"/>
    </xf>
    <xf numFmtId="180" fontId="2" fillId="0" borderId="11" xfId="18" applyNumberFormat="1" applyFont="1" applyBorder="1" applyAlignment="1">
      <alignment horizontal="center" vertical="center"/>
    </xf>
    <xf numFmtId="180" fontId="1" fillId="0" borderId="12" xfId="18" applyNumberFormat="1" applyFont="1" applyBorder="1" applyAlignment="1">
      <alignment horizontal="center" vertical="center"/>
    </xf>
    <xf numFmtId="180" fontId="2" fillId="0" borderId="10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4" fillId="0" borderId="15" xfId="18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80" fontId="2" fillId="0" borderId="17" xfId="18" applyNumberFormat="1" applyFont="1" applyBorder="1" applyAlignment="1">
      <alignment horizontal="center" vertical="center"/>
    </xf>
    <xf numFmtId="180" fontId="2" fillId="0" borderId="15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K82" sqref="K82"/>
    </sheetView>
  </sheetViews>
  <sheetFormatPr defaultColWidth="9.140625" defaultRowHeight="12.75"/>
  <cols>
    <col min="1" max="1" width="43.57421875" style="3" customWidth="1"/>
    <col min="2" max="2" width="4.140625" style="3" customWidth="1"/>
    <col min="3" max="3" width="4.7109375" style="3" customWidth="1"/>
    <col min="4" max="4" width="4.57421875" style="3" customWidth="1"/>
    <col min="5" max="5" width="7.421875" style="3" customWidth="1"/>
    <col min="6" max="6" width="4.28125" style="3" customWidth="1"/>
    <col min="7" max="7" width="9.00390625" style="3" customWidth="1"/>
    <col min="8" max="8" width="9.57421875" style="3" customWidth="1"/>
    <col min="9" max="9" width="9.140625" style="3" customWidth="1"/>
    <col min="10" max="10" width="9.57421875" style="3" customWidth="1"/>
    <col min="11" max="11" width="9.421875" style="3" customWidth="1"/>
    <col min="12" max="12" width="9.57421875" style="3" customWidth="1"/>
    <col min="13" max="16384" width="9.140625" style="3" customWidth="1"/>
  </cols>
  <sheetData>
    <row r="1" spans="1:12" s="2" customFormat="1" ht="12.75">
      <c r="A1" s="5"/>
      <c r="B1" s="5"/>
      <c r="C1" s="5"/>
      <c r="I1" s="118" t="s">
        <v>37</v>
      </c>
      <c r="J1" s="119"/>
      <c r="K1" s="119"/>
      <c r="L1" s="119"/>
    </row>
    <row r="2" spans="1:12" s="2" customFormat="1" ht="12.75">
      <c r="A2" s="6"/>
      <c r="B2" s="6"/>
      <c r="C2" s="6"/>
      <c r="H2" s="108"/>
      <c r="I2" s="109"/>
      <c r="J2" s="109"/>
      <c r="K2" s="109"/>
      <c r="L2" s="110" t="s">
        <v>39</v>
      </c>
    </row>
    <row r="3" spans="1:12" s="2" customFormat="1" ht="12.75">
      <c r="A3" s="6"/>
      <c r="B3" s="6"/>
      <c r="C3" s="6"/>
      <c r="I3" s="118" t="s">
        <v>38</v>
      </c>
      <c r="J3" s="119"/>
      <c r="K3" s="119"/>
      <c r="L3" s="119"/>
    </row>
    <row r="4" spans="1:12" s="2" customFormat="1" ht="12.75">
      <c r="A4" s="6"/>
      <c r="B4" s="6"/>
      <c r="C4" s="6"/>
      <c r="I4" s="118" t="s">
        <v>49</v>
      </c>
      <c r="J4" s="119"/>
      <c r="K4" s="119"/>
      <c r="L4" s="119"/>
    </row>
    <row r="6" spans="1:13" ht="12.75">
      <c r="A6" s="120" t="s">
        <v>63</v>
      </c>
      <c r="B6" s="12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5" customHeight="1">
      <c r="A7" s="120" t="s">
        <v>74</v>
      </c>
      <c r="B7" s="120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6" t="s">
        <v>81</v>
      </c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2" ht="7.5" customHeight="1">
      <c r="A9" s="1"/>
      <c r="B9" s="1"/>
    </row>
    <row r="10" spans="10:12" ht="11.25" customHeight="1">
      <c r="J10" s="7"/>
      <c r="L10" s="7" t="s">
        <v>20</v>
      </c>
    </row>
    <row r="11" spans="1:12" s="4" customFormat="1" ht="128.25" customHeight="1">
      <c r="A11" s="9" t="s">
        <v>8</v>
      </c>
      <c r="B11" s="9" t="s">
        <v>30</v>
      </c>
      <c r="C11" s="9" t="s">
        <v>4</v>
      </c>
      <c r="D11" s="9" t="s">
        <v>5</v>
      </c>
      <c r="E11" s="9" t="s">
        <v>6</v>
      </c>
      <c r="F11" s="9" t="s">
        <v>7</v>
      </c>
      <c r="G11" s="8" t="s">
        <v>66</v>
      </c>
      <c r="H11" s="10" t="s">
        <v>24</v>
      </c>
      <c r="I11" s="11" t="s">
        <v>75</v>
      </c>
      <c r="J11" s="8" t="s">
        <v>82</v>
      </c>
      <c r="K11" s="10" t="s">
        <v>24</v>
      </c>
      <c r="L11" s="11" t="s">
        <v>75</v>
      </c>
    </row>
    <row r="12" spans="1:12" s="38" customFormat="1" ht="19.5" customHeight="1">
      <c r="A12" s="16" t="s">
        <v>31</v>
      </c>
      <c r="B12" s="17"/>
      <c r="C12" s="17"/>
      <c r="D12" s="17"/>
      <c r="E12" s="17"/>
      <c r="F12" s="17"/>
      <c r="G12" s="87">
        <f aca="true" t="shared" si="0" ref="G12:L13">G13</f>
        <v>29467.299999999996</v>
      </c>
      <c r="H12" s="87">
        <f t="shared" si="0"/>
        <v>29161.5</v>
      </c>
      <c r="I12" s="87">
        <f t="shared" si="0"/>
        <v>225.79999999999998</v>
      </c>
      <c r="J12" s="87">
        <f t="shared" si="0"/>
        <v>29768.9</v>
      </c>
      <c r="K12" s="87">
        <f t="shared" si="0"/>
        <v>29462.300000000003</v>
      </c>
      <c r="L12" s="87">
        <f t="shared" si="0"/>
        <v>226.6</v>
      </c>
    </row>
    <row r="13" spans="1:12" s="4" customFormat="1" ht="19.5" customHeight="1">
      <c r="A13" s="16" t="s">
        <v>32</v>
      </c>
      <c r="B13" s="70" t="s">
        <v>65</v>
      </c>
      <c r="C13" s="76"/>
      <c r="D13" s="76"/>
      <c r="E13" s="15"/>
      <c r="F13" s="15"/>
      <c r="G13" s="88">
        <f t="shared" si="0"/>
        <v>29467.299999999996</v>
      </c>
      <c r="H13" s="88">
        <f t="shared" si="0"/>
        <v>29161.5</v>
      </c>
      <c r="I13" s="88">
        <f t="shared" si="0"/>
        <v>225.79999999999998</v>
      </c>
      <c r="J13" s="88">
        <f t="shared" si="0"/>
        <v>29768.9</v>
      </c>
      <c r="K13" s="88">
        <f t="shared" si="0"/>
        <v>29462.300000000003</v>
      </c>
      <c r="L13" s="88">
        <f t="shared" si="0"/>
        <v>226.6</v>
      </c>
    </row>
    <row r="14" spans="1:12" s="38" customFormat="1" ht="19.5" customHeight="1">
      <c r="A14" s="71" t="s">
        <v>84</v>
      </c>
      <c r="B14" s="70" t="s">
        <v>65</v>
      </c>
      <c r="C14" s="70"/>
      <c r="D14" s="70"/>
      <c r="E14" s="70"/>
      <c r="F14" s="70"/>
      <c r="G14" s="88">
        <f aca="true" t="shared" si="1" ref="G14:L14">(G15+G36+G41+G54+G58+G75+G79+G83+H87)</f>
        <v>29467.299999999996</v>
      </c>
      <c r="H14" s="88">
        <f t="shared" si="1"/>
        <v>29161.5</v>
      </c>
      <c r="I14" s="88">
        <f>(I15+I36+I41+I54+I58+I75+I79+I83+I87)</f>
        <v>225.79999999999998</v>
      </c>
      <c r="J14" s="88">
        <f t="shared" si="1"/>
        <v>29768.9</v>
      </c>
      <c r="K14" s="88">
        <f t="shared" si="1"/>
        <v>29462.300000000003</v>
      </c>
      <c r="L14" s="88">
        <f t="shared" si="1"/>
        <v>226.6</v>
      </c>
    </row>
    <row r="15" spans="1:12" s="69" customFormat="1" ht="18.75" customHeight="1">
      <c r="A15" s="65" t="s">
        <v>85</v>
      </c>
      <c r="B15" s="66" t="s">
        <v>65</v>
      </c>
      <c r="C15" s="67" t="s">
        <v>9</v>
      </c>
      <c r="D15" s="68"/>
      <c r="E15" s="68"/>
      <c r="F15" s="68"/>
      <c r="G15" s="89">
        <f aca="true" t="shared" si="2" ref="G15:L15">(G16+G19+G23+G26)</f>
        <v>18806.5</v>
      </c>
      <c r="H15" s="89">
        <f t="shared" si="2"/>
        <v>18806.5</v>
      </c>
      <c r="I15" s="89">
        <f t="shared" si="2"/>
        <v>0</v>
      </c>
      <c r="J15" s="89">
        <f t="shared" si="2"/>
        <v>19678.3</v>
      </c>
      <c r="K15" s="89">
        <f t="shared" si="2"/>
        <v>19678.3</v>
      </c>
      <c r="L15" s="89">
        <f t="shared" si="2"/>
        <v>0</v>
      </c>
    </row>
    <row r="16" spans="1:12" s="57" customFormat="1" ht="33" customHeight="1">
      <c r="A16" s="42" t="s">
        <v>86</v>
      </c>
      <c r="B16" s="36" t="s">
        <v>65</v>
      </c>
      <c r="C16" s="72" t="s">
        <v>9</v>
      </c>
      <c r="D16" s="37" t="s">
        <v>10</v>
      </c>
      <c r="E16" s="44"/>
      <c r="F16" s="44"/>
      <c r="G16" s="90">
        <f>G17</f>
        <v>1439.6</v>
      </c>
      <c r="H16" s="90">
        <f>H17</f>
        <v>1439.6</v>
      </c>
      <c r="I16" s="90">
        <v>0</v>
      </c>
      <c r="J16" s="90">
        <f>(K16+L16)</f>
        <v>1439.6</v>
      </c>
      <c r="K16" s="90">
        <f>K17</f>
        <v>1439.6</v>
      </c>
      <c r="L16" s="90">
        <f>L17</f>
        <v>0</v>
      </c>
    </row>
    <row r="17" spans="1:13" s="64" customFormat="1" ht="25.5" customHeight="1">
      <c r="A17" s="86" t="s">
        <v>87</v>
      </c>
      <c r="B17" s="14" t="s">
        <v>65</v>
      </c>
      <c r="C17" s="18" t="s">
        <v>9</v>
      </c>
      <c r="D17" s="19" t="s">
        <v>10</v>
      </c>
      <c r="E17" s="20" t="s">
        <v>12</v>
      </c>
      <c r="F17" s="20"/>
      <c r="G17" s="91">
        <f>(H17+I17)</f>
        <v>1439.6</v>
      </c>
      <c r="H17" s="92">
        <f>H18</f>
        <v>1439.6</v>
      </c>
      <c r="I17" s="91">
        <v>0</v>
      </c>
      <c r="J17" s="91">
        <f>(K17+L17)</f>
        <v>1439.6</v>
      </c>
      <c r="K17" s="92">
        <f>K18</f>
        <v>1439.6</v>
      </c>
      <c r="L17" s="91">
        <v>0</v>
      </c>
      <c r="M17" s="63"/>
    </row>
    <row r="18" spans="1:13" s="64" customFormat="1" ht="21.75" customHeight="1">
      <c r="A18" s="86" t="s">
        <v>88</v>
      </c>
      <c r="B18" s="14" t="s">
        <v>65</v>
      </c>
      <c r="C18" s="18" t="s">
        <v>9</v>
      </c>
      <c r="D18" s="19" t="s">
        <v>10</v>
      </c>
      <c r="E18" s="20" t="s">
        <v>12</v>
      </c>
      <c r="F18" s="22" t="s">
        <v>68</v>
      </c>
      <c r="G18" s="93">
        <f>(H18+I18)</f>
        <v>1439.6</v>
      </c>
      <c r="H18" s="94">
        <v>1439.6</v>
      </c>
      <c r="I18" s="93">
        <v>0</v>
      </c>
      <c r="J18" s="91">
        <f>(K18+L18)</f>
        <v>1439.6</v>
      </c>
      <c r="K18" s="93">
        <v>1439.6</v>
      </c>
      <c r="L18" s="91">
        <v>0</v>
      </c>
      <c r="M18" s="63"/>
    </row>
    <row r="19" spans="1:13" s="57" customFormat="1" ht="45" customHeight="1">
      <c r="A19" s="42" t="s">
        <v>89</v>
      </c>
      <c r="B19" s="36" t="s">
        <v>65</v>
      </c>
      <c r="C19" s="43" t="s">
        <v>9</v>
      </c>
      <c r="D19" s="37" t="s">
        <v>11</v>
      </c>
      <c r="E19" s="44"/>
      <c r="F19" s="45"/>
      <c r="G19" s="95">
        <f aca="true" t="shared" si="3" ref="G19:L19">G20</f>
        <v>8116.900000000001</v>
      </c>
      <c r="H19" s="95">
        <f t="shared" si="3"/>
        <v>8116.900000000001</v>
      </c>
      <c r="I19" s="95">
        <f t="shared" si="3"/>
        <v>0</v>
      </c>
      <c r="J19" s="95">
        <f t="shared" si="3"/>
        <v>8116.900000000001</v>
      </c>
      <c r="K19" s="95">
        <f t="shared" si="3"/>
        <v>8116.900000000001</v>
      </c>
      <c r="L19" s="95">
        <f t="shared" si="3"/>
        <v>0</v>
      </c>
      <c r="M19" s="56"/>
    </row>
    <row r="20" spans="1:13" s="64" customFormat="1" ht="16.5" customHeight="1">
      <c r="A20" s="86" t="s">
        <v>90</v>
      </c>
      <c r="B20" s="14" t="s">
        <v>65</v>
      </c>
      <c r="C20" s="18" t="s">
        <v>9</v>
      </c>
      <c r="D20" s="19" t="s">
        <v>11</v>
      </c>
      <c r="E20" s="20" t="s">
        <v>13</v>
      </c>
      <c r="F20" s="22"/>
      <c r="G20" s="93">
        <f>(H20+I20)</f>
        <v>8116.900000000001</v>
      </c>
      <c r="H20" s="96">
        <f>H21+H22</f>
        <v>8116.900000000001</v>
      </c>
      <c r="I20" s="92">
        <v>0</v>
      </c>
      <c r="J20" s="91">
        <f>(K20+L20)</f>
        <v>8116.900000000001</v>
      </c>
      <c r="K20" s="97">
        <f>K21+K22</f>
        <v>8116.900000000001</v>
      </c>
      <c r="L20" s="93">
        <v>0</v>
      </c>
      <c r="M20" s="63"/>
    </row>
    <row r="21" spans="1:13" s="64" customFormat="1" ht="21.75" customHeight="1">
      <c r="A21" s="86" t="s">
        <v>88</v>
      </c>
      <c r="B21" s="49" t="s">
        <v>65</v>
      </c>
      <c r="C21" s="29" t="s">
        <v>9</v>
      </c>
      <c r="D21" s="29" t="s">
        <v>11</v>
      </c>
      <c r="E21" s="29" t="s">
        <v>13</v>
      </c>
      <c r="F21" s="29" t="s">
        <v>68</v>
      </c>
      <c r="G21" s="93">
        <f>(H21+I21)</f>
        <v>8064.3</v>
      </c>
      <c r="H21" s="93">
        <v>8064.3</v>
      </c>
      <c r="I21" s="93">
        <v>0</v>
      </c>
      <c r="J21" s="91">
        <f>(K21+L21)</f>
        <v>8064.3</v>
      </c>
      <c r="K21" s="93">
        <v>8064.3</v>
      </c>
      <c r="L21" s="93">
        <v>0</v>
      </c>
      <c r="M21" s="63"/>
    </row>
    <row r="22" spans="1:13" s="64" customFormat="1" ht="22.5" customHeight="1">
      <c r="A22" s="86" t="s">
        <v>91</v>
      </c>
      <c r="B22" s="49" t="s">
        <v>65</v>
      </c>
      <c r="C22" s="29" t="s">
        <v>9</v>
      </c>
      <c r="D22" s="29" t="s">
        <v>11</v>
      </c>
      <c r="E22" s="29" t="s">
        <v>13</v>
      </c>
      <c r="F22" s="29" t="s">
        <v>69</v>
      </c>
      <c r="G22" s="93">
        <f>(H22+I22)</f>
        <v>52.6</v>
      </c>
      <c r="H22" s="93">
        <v>52.6</v>
      </c>
      <c r="I22" s="93">
        <v>0</v>
      </c>
      <c r="J22" s="91">
        <f>(K22+L22)</f>
        <v>52.6</v>
      </c>
      <c r="K22" s="93">
        <v>52.6</v>
      </c>
      <c r="L22" s="93">
        <v>0</v>
      </c>
      <c r="M22" s="63"/>
    </row>
    <row r="23" spans="1:13" s="57" customFormat="1" ht="21" customHeight="1">
      <c r="A23" s="42" t="s">
        <v>77</v>
      </c>
      <c r="B23" s="50" t="s">
        <v>65</v>
      </c>
      <c r="C23" s="31" t="s">
        <v>9</v>
      </c>
      <c r="D23" s="31" t="s">
        <v>60</v>
      </c>
      <c r="E23" s="31"/>
      <c r="F23" s="31"/>
      <c r="G23" s="95">
        <f>H23+I23</f>
        <v>50</v>
      </c>
      <c r="H23" s="95">
        <f>H24</f>
        <v>50</v>
      </c>
      <c r="I23" s="95">
        <f>I24</f>
        <v>0</v>
      </c>
      <c r="J23" s="95">
        <f>K23+L23</f>
        <v>50</v>
      </c>
      <c r="K23" s="95">
        <f>K24</f>
        <v>50</v>
      </c>
      <c r="L23" s="95">
        <f>L24</f>
        <v>0</v>
      </c>
      <c r="M23" s="56"/>
    </row>
    <row r="24" spans="1:13" s="64" customFormat="1" ht="20.25" customHeight="1">
      <c r="A24" s="86" t="s">
        <v>77</v>
      </c>
      <c r="B24" s="49" t="s">
        <v>65</v>
      </c>
      <c r="C24" s="29" t="s">
        <v>9</v>
      </c>
      <c r="D24" s="29" t="s">
        <v>60</v>
      </c>
      <c r="E24" s="29" t="s">
        <v>78</v>
      </c>
      <c r="F24" s="29"/>
      <c r="G24" s="98">
        <f>H24+I24</f>
        <v>50</v>
      </c>
      <c r="H24" s="93">
        <f>H25</f>
        <v>50</v>
      </c>
      <c r="I24" s="93">
        <f>I25</f>
        <v>0</v>
      </c>
      <c r="J24" s="98">
        <f>K24+L24</f>
        <v>50</v>
      </c>
      <c r="K24" s="93">
        <f>K25</f>
        <v>50</v>
      </c>
      <c r="L24" s="93">
        <f>L25</f>
        <v>0</v>
      </c>
      <c r="M24" s="63"/>
    </row>
    <row r="25" spans="1:13" s="64" customFormat="1" ht="21" customHeight="1">
      <c r="A25" s="86" t="s">
        <v>92</v>
      </c>
      <c r="B25" s="49" t="s">
        <v>65</v>
      </c>
      <c r="C25" s="29" t="s">
        <v>9</v>
      </c>
      <c r="D25" s="29" t="s">
        <v>60</v>
      </c>
      <c r="E25" s="29" t="s">
        <v>78</v>
      </c>
      <c r="F25" s="29" t="s">
        <v>79</v>
      </c>
      <c r="G25" s="98">
        <f>H25+I25</f>
        <v>50</v>
      </c>
      <c r="H25" s="93">
        <v>50</v>
      </c>
      <c r="I25" s="93">
        <v>0</v>
      </c>
      <c r="J25" s="98">
        <f>K25+L25</f>
        <v>50</v>
      </c>
      <c r="K25" s="93">
        <v>50</v>
      </c>
      <c r="L25" s="93">
        <v>0</v>
      </c>
      <c r="M25" s="63"/>
    </row>
    <row r="26" spans="1:13" s="57" customFormat="1" ht="16.5" customHeight="1">
      <c r="A26" s="35" t="s">
        <v>2</v>
      </c>
      <c r="B26" s="50" t="s">
        <v>65</v>
      </c>
      <c r="C26" s="31" t="s">
        <v>9</v>
      </c>
      <c r="D26" s="31" t="s">
        <v>64</v>
      </c>
      <c r="E26" s="31"/>
      <c r="F26" s="31"/>
      <c r="G26" s="95">
        <f aca="true" t="shared" si="4" ref="G26:L26">G27+G29+G35</f>
        <v>9200</v>
      </c>
      <c r="H26" s="95">
        <f t="shared" si="4"/>
        <v>9200</v>
      </c>
      <c r="I26" s="95">
        <f t="shared" si="4"/>
        <v>0</v>
      </c>
      <c r="J26" s="95">
        <f t="shared" si="4"/>
        <v>10071.8</v>
      </c>
      <c r="K26" s="95">
        <f t="shared" si="4"/>
        <v>10071.8</v>
      </c>
      <c r="L26" s="95">
        <f t="shared" si="4"/>
        <v>0</v>
      </c>
      <c r="M26" s="56"/>
    </row>
    <row r="27" spans="1:13" s="57" customFormat="1" ht="16.5" customHeight="1">
      <c r="A27" s="53" t="s">
        <v>93</v>
      </c>
      <c r="B27" s="52" t="s">
        <v>65</v>
      </c>
      <c r="C27" s="27" t="s">
        <v>9</v>
      </c>
      <c r="D27" s="27" t="s">
        <v>64</v>
      </c>
      <c r="E27" s="27" t="s">
        <v>51</v>
      </c>
      <c r="F27" s="31"/>
      <c r="G27" s="98">
        <f aca="true" t="shared" si="5" ref="G27:L27">G28</f>
        <v>610</v>
      </c>
      <c r="H27" s="98">
        <f t="shared" si="5"/>
        <v>610</v>
      </c>
      <c r="I27" s="98">
        <f t="shared" si="5"/>
        <v>0</v>
      </c>
      <c r="J27" s="98">
        <f t="shared" si="5"/>
        <v>640</v>
      </c>
      <c r="K27" s="98">
        <f t="shared" si="5"/>
        <v>640</v>
      </c>
      <c r="L27" s="98">
        <f t="shared" si="5"/>
        <v>0</v>
      </c>
      <c r="M27" s="56"/>
    </row>
    <row r="28" spans="1:13" s="57" customFormat="1" ht="21" customHeight="1">
      <c r="A28" s="53" t="s">
        <v>91</v>
      </c>
      <c r="B28" s="52" t="s">
        <v>65</v>
      </c>
      <c r="C28" s="27" t="s">
        <v>9</v>
      </c>
      <c r="D28" s="27" t="s">
        <v>64</v>
      </c>
      <c r="E28" s="27" t="s">
        <v>51</v>
      </c>
      <c r="F28" s="27" t="s">
        <v>69</v>
      </c>
      <c r="G28" s="98">
        <f>(H28+I28)</f>
        <v>610</v>
      </c>
      <c r="H28" s="98">
        <v>610</v>
      </c>
      <c r="I28" s="98">
        <v>0</v>
      </c>
      <c r="J28" s="98">
        <f>(K28+L28)</f>
        <v>640</v>
      </c>
      <c r="K28" s="98">
        <v>640</v>
      </c>
      <c r="L28" s="98">
        <v>0</v>
      </c>
      <c r="M28" s="56"/>
    </row>
    <row r="29" spans="1:13" s="57" customFormat="1" ht="21" customHeight="1">
      <c r="A29" s="53" t="s">
        <v>94</v>
      </c>
      <c r="B29" s="52" t="s">
        <v>65</v>
      </c>
      <c r="C29" s="27" t="s">
        <v>9</v>
      </c>
      <c r="D29" s="27" t="s">
        <v>64</v>
      </c>
      <c r="E29" s="82" t="s">
        <v>52</v>
      </c>
      <c r="F29" s="82"/>
      <c r="G29" s="98">
        <f aca="true" t="shared" si="6" ref="G29:G34">H29+I29</f>
        <v>7853.299999999999</v>
      </c>
      <c r="H29" s="98">
        <f>H30+H31+H32+H33</f>
        <v>7853.299999999999</v>
      </c>
      <c r="I29" s="98">
        <f>I30</f>
        <v>0</v>
      </c>
      <c r="J29" s="98">
        <f aca="true" t="shared" si="7" ref="J29:J34">K29+L29</f>
        <v>7943.299999999999</v>
      </c>
      <c r="K29" s="98">
        <f>K30+K31+K32+K33+K34</f>
        <v>7943.299999999999</v>
      </c>
      <c r="L29" s="98">
        <f>L30</f>
        <v>0</v>
      </c>
      <c r="M29" s="56"/>
    </row>
    <row r="30" spans="1:13" s="57" customFormat="1" ht="17.25" customHeight="1">
      <c r="A30" s="53" t="s">
        <v>88</v>
      </c>
      <c r="B30" s="52" t="s">
        <v>65</v>
      </c>
      <c r="C30" s="27" t="s">
        <v>9</v>
      </c>
      <c r="D30" s="27" t="s">
        <v>64</v>
      </c>
      <c r="E30" s="82" t="s">
        <v>52</v>
      </c>
      <c r="F30" s="82" t="s">
        <v>83</v>
      </c>
      <c r="G30" s="98">
        <f t="shared" si="6"/>
        <v>5629.4</v>
      </c>
      <c r="H30" s="98">
        <v>5629.4</v>
      </c>
      <c r="I30" s="98">
        <v>0</v>
      </c>
      <c r="J30" s="98">
        <f t="shared" si="7"/>
        <v>5629.4</v>
      </c>
      <c r="K30" s="98">
        <v>5629.4</v>
      </c>
      <c r="L30" s="98">
        <v>0</v>
      </c>
      <c r="M30" s="56"/>
    </row>
    <row r="31" spans="1:13" s="57" customFormat="1" ht="21.75" customHeight="1">
      <c r="A31" s="53" t="s">
        <v>91</v>
      </c>
      <c r="B31" s="52" t="s">
        <v>65</v>
      </c>
      <c r="C31" s="27" t="s">
        <v>9</v>
      </c>
      <c r="D31" s="27" t="s">
        <v>64</v>
      </c>
      <c r="E31" s="82" t="s">
        <v>52</v>
      </c>
      <c r="F31" s="82" t="s">
        <v>80</v>
      </c>
      <c r="G31" s="98">
        <f t="shared" si="6"/>
        <v>535</v>
      </c>
      <c r="H31" s="107">
        <v>535</v>
      </c>
      <c r="I31" s="107">
        <v>0</v>
      </c>
      <c r="J31" s="98">
        <f t="shared" si="7"/>
        <v>595</v>
      </c>
      <c r="K31" s="107">
        <v>595</v>
      </c>
      <c r="L31" s="107">
        <v>0</v>
      </c>
      <c r="M31" s="56"/>
    </row>
    <row r="32" spans="1:13" s="57" customFormat="1" ht="21" customHeight="1">
      <c r="A32" s="53" t="s">
        <v>95</v>
      </c>
      <c r="B32" s="52" t="s">
        <v>65</v>
      </c>
      <c r="C32" s="27" t="s">
        <v>9</v>
      </c>
      <c r="D32" s="27" t="s">
        <v>64</v>
      </c>
      <c r="E32" s="82" t="s">
        <v>52</v>
      </c>
      <c r="F32" s="82" t="s">
        <v>71</v>
      </c>
      <c r="G32" s="98">
        <f t="shared" si="6"/>
        <v>60</v>
      </c>
      <c r="H32" s="107">
        <v>60</v>
      </c>
      <c r="I32" s="107">
        <v>0</v>
      </c>
      <c r="J32" s="98">
        <f t="shared" si="7"/>
        <v>60</v>
      </c>
      <c r="K32" s="107">
        <v>60</v>
      </c>
      <c r="L32" s="107">
        <v>0</v>
      </c>
      <c r="M32" s="56"/>
    </row>
    <row r="33" spans="1:13" s="57" customFormat="1" ht="21.75" customHeight="1">
      <c r="A33" s="53" t="s">
        <v>96</v>
      </c>
      <c r="B33" s="52" t="s">
        <v>65</v>
      </c>
      <c r="C33" s="27" t="s">
        <v>9</v>
      </c>
      <c r="D33" s="27" t="s">
        <v>64</v>
      </c>
      <c r="E33" s="82" t="s">
        <v>52</v>
      </c>
      <c r="F33" s="82" t="s">
        <v>70</v>
      </c>
      <c r="G33" s="98">
        <f t="shared" si="6"/>
        <v>1628.9</v>
      </c>
      <c r="H33" s="107">
        <v>1628.9</v>
      </c>
      <c r="I33" s="107">
        <v>0</v>
      </c>
      <c r="J33" s="98">
        <f t="shared" si="7"/>
        <v>1628.9</v>
      </c>
      <c r="K33" s="107">
        <v>1628.9</v>
      </c>
      <c r="L33" s="107">
        <v>0</v>
      </c>
      <c r="M33" s="56"/>
    </row>
    <row r="34" spans="1:13" s="57" customFormat="1" ht="17.25" customHeight="1">
      <c r="A34" s="53" t="s">
        <v>97</v>
      </c>
      <c r="B34" s="52" t="s">
        <v>65</v>
      </c>
      <c r="C34" s="27" t="s">
        <v>9</v>
      </c>
      <c r="D34" s="27" t="s">
        <v>64</v>
      </c>
      <c r="E34" s="82" t="s">
        <v>52</v>
      </c>
      <c r="F34" s="82" t="s">
        <v>76</v>
      </c>
      <c r="G34" s="98">
        <f t="shared" si="6"/>
        <v>30</v>
      </c>
      <c r="H34" s="107">
        <v>30</v>
      </c>
      <c r="I34" s="107"/>
      <c r="J34" s="98">
        <f t="shared" si="7"/>
        <v>30</v>
      </c>
      <c r="K34" s="107">
        <v>30</v>
      </c>
      <c r="L34" s="107"/>
      <c r="M34" s="56"/>
    </row>
    <row r="35" spans="1:13" s="57" customFormat="1" ht="17.25" customHeight="1">
      <c r="A35" s="35" t="s">
        <v>33</v>
      </c>
      <c r="B35" s="36" t="s">
        <v>65</v>
      </c>
      <c r="C35" s="40" t="s">
        <v>9</v>
      </c>
      <c r="D35" s="30" t="s">
        <v>64</v>
      </c>
      <c r="E35" s="41" t="s">
        <v>34</v>
      </c>
      <c r="F35" s="41" t="s">
        <v>35</v>
      </c>
      <c r="G35" s="90">
        <f>(H35+I35)</f>
        <v>736.7</v>
      </c>
      <c r="H35" s="99">
        <v>736.7</v>
      </c>
      <c r="I35" s="99">
        <v>0</v>
      </c>
      <c r="J35" s="95">
        <f>(K35+L35)</f>
        <v>1488.5</v>
      </c>
      <c r="K35" s="99">
        <v>1488.5</v>
      </c>
      <c r="L35" s="99">
        <v>0</v>
      </c>
      <c r="M35" s="56"/>
    </row>
    <row r="36" spans="1:13" s="57" customFormat="1" ht="17.25" customHeight="1">
      <c r="A36" s="35" t="s">
        <v>53</v>
      </c>
      <c r="B36" s="50" t="s">
        <v>65</v>
      </c>
      <c r="C36" s="31" t="s">
        <v>10</v>
      </c>
      <c r="D36" s="31"/>
      <c r="E36" s="31"/>
      <c r="F36" s="31"/>
      <c r="G36" s="95">
        <f>H36+I36</f>
        <v>195.6</v>
      </c>
      <c r="H36" s="95">
        <f aca="true" t="shared" si="8" ref="H36:L38">H37</f>
        <v>0</v>
      </c>
      <c r="I36" s="95">
        <f t="shared" si="8"/>
        <v>195.6</v>
      </c>
      <c r="J36" s="95">
        <f>K36+L36</f>
        <v>196.4</v>
      </c>
      <c r="K36" s="95">
        <f t="shared" si="8"/>
        <v>0</v>
      </c>
      <c r="L36" s="95">
        <f t="shared" si="8"/>
        <v>196.4</v>
      </c>
      <c r="M36" s="56"/>
    </row>
    <row r="37" spans="1:13" s="57" customFormat="1" ht="17.25" customHeight="1">
      <c r="A37" s="35" t="s">
        <v>54</v>
      </c>
      <c r="B37" s="50" t="s">
        <v>65</v>
      </c>
      <c r="C37" s="31" t="s">
        <v>10</v>
      </c>
      <c r="D37" s="31" t="s">
        <v>14</v>
      </c>
      <c r="E37" s="31"/>
      <c r="F37" s="31"/>
      <c r="G37" s="95">
        <f>H37+I37</f>
        <v>195.6</v>
      </c>
      <c r="H37" s="95">
        <f t="shared" si="8"/>
        <v>0</v>
      </c>
      <c r="I37" s="95">
        <f t="shared" si="8"/>
        <v>195.6</v>
      </c>
      <c r="J37" s="95">
        <f t="shared" si="8"/>
        <v>195.4</v>
      </c>
      <c r="K37" s="95">
        <f t="shared" si="8"/>
        <v>0</v>
      </c>
      <c r="L37" s="95">
        <f t="shared" si="8"/>
        <v>196.4</v>
      </c>
      <c r="M37" s="56"/>
    </row>
    <row r="38" spans="1:13" s="59" customFormat="1" ht="23.25" customHeight="1">
      <c r="A38" s="53" t="s">
        <v>98</v>
      </c>
      <c r="B38" s="52" t="s">
        <v>65</v>
      </c>
      <c r="C38" s="27" t="s">
        <v>10</v>
      </c>
      <c r="D38" s="27" t="s">
        <v>14</v>
      </c>
      <c r="E38" s="27" t="s">
        <v>55</v>
      </c>
      <c r="F38" s="27"/>
      <c r="G38" s="98">
        <f>H38+I38</f>
        <v>195.6</v>
      </c>
      <c r="H38" s="98">
        <f t="shared" si="8"/>
        <v>0</v>
      </c>
      <c r="I38" s="98">
        <f>I39+I40</f>
        <v>195.6</v>
      </c>
      <c r="J38" s="98">
        <f>J39</f>
        <v>195.4</v>
      </c>
      <c r="K38" s="98">
        <f t="shared" si="8"/>
        <v>0</v>
      </c>
      <c r="L38" s="98">
        <f>L39+L40</f>
        <v>196.4</v>
      </c>
      <c r="M38" s="58"/>
    </row>
    <row r="39" spans="1:13" s="59" customFormat="1" ht="17.25" customHeight="1">
      <c r="A39" s="53" t="s">
        <v>88</v>
      </c>
      <c r="B39" s="52" t="s">
        <v>65</v>
      </c>
      <c r="C39" s="27" t="s">
        <v>10</v>
      </c>
      <c r="D39" s="27" t="s">
        <v>14</v>
      </c>
      <c r="E39" s="27" t="s">
        <v>55</v>
      </c>
      <c r="F39" s="27" t="s">
        <v>68</v>
      </c>
      <c r="G39" s="98">
        <f>H39+I39</f>
        <v>194.6</v>
      </c>
      <c r="H39" s="98">
        <v>0</v>
      </c>
      <c r="I39" s="98">
        <v>194.6</v>
      </c>
      <c r="J39" s="98">
        <f>K39+L39</f>
        <v>195.4</v>
      </c>
      <c r="K39" s="98">
        <v>0</v>
      </c>
      <c r="L39" s="98">
        <v>195.4</v>
      </c>
      <c r="M39" s="58"/>
    </row>
    <row r="40" spans="1:13" s="59" customFormat="1" ht="22.5" customHeight="1">
      <c r="A40" s="53" t="s">
        <v>96</v>
      </c>
      <c r="B40" s="52" t="s">
        <v>65</v>
      </c>
      <c r="C40" s="27" t="s">
        <v>10</v>
      </c>
      <c r="D40" s="27" t="s">
        <v>14</v>
      </c>
      <c r="E40" s="27" t="s">
        <v>55</v>
      </c>
      <c r="F40" s="27" t="s">
        <v>70</v>
      </c>
      <c r="G40" s="98">
        <f>H40+I40</f>
        <v>1</v>
      </c>
      <c r="H40" s="98">
        <v>0</v>
      </c>
      <c r="I40" s="98">
        <v>1</v>
      </c>
      <c r="J40" s="98">
        <f>K40+L40</f>
        <v>1</v>
      </c>
      <c r="K40" s="98">
        <v>0</v>
      </c>
      <c r="L40" s="98">
        <v>1</v>
      </c>
      <c r="M40" s="58"/>
    </row>
    <row r="41" spans="1:13" s="1" customFormat="1" ht="24" customHeight="1">
      <c r="A41" s="46" t="s">
        <v>40</v>
      </c>
      <c r="B41" s="83" t="s">
        <v>65</v>
      </c>
      <c r="C41" s="75" t="s">
        <v>14</v>
      </c>
      <c r="D41" s="75"/>
      <c r="E41" s="28"/>
      <c r="F41" s="28"/>
      <c r="G41" s="100">
        <f aca="true" t="shared" si="9" ref="G41:L41">G42+G46+G49</f>
        <v>205.5</v>
      </c>
      <c r="H41" s="100">
        <f t="shared" si="9"/>
        <v>175.3</v>
      </c>
      <c r="I41" s="100">
        <f t="shared" si="9"/>
        <v>30.2</v>
      </c>
      <c r="J41" s="100">
        <f t="shared" si="9"/>
        <v>183.2</v>
      </c>
      <c r="K41" s="100">
        <f t="shared" si="9"/>
        <v>153</v>
      </c>
      <c r="L41" s="100">
        <f t="shared" si="9"/>
        <v>30.2</v>
      </c>
      <c r="M41" s="26"/>
    </row>
    <row r="42" spans="1:13" s="57" customFormat="1" ht="24" customHeight="1">
      <c r="A42" s="51" t="s">
        <v>100</v>
      </c>
      <c r="B42" s="50" t="s">
        <v>65</v>
      </c>
      <c r="C42" s="31" t="s">
        <v>14</v>
      </c>
      <c r="D42" s="31" t="s">
        <v>11</v>
      </c>
      <c r="E42" s="31"/>
      <c r="F42" s="31"/>
      <c r="G42" s="111">
        <f aca="true" t="shared" si="10" ref="G42:L42">G43</f>
        <v>30.2</v>
      </c>
      <c r="H42" s="111">
        <f t="shared" si="10"/>
        <v>0</v>
      </c>
      <c r="I42" s="111">
        <f t="shared" si="10"/>
        <v>30.2</v>
      </c>
      <c r="J42" s="111">
        <f t="shared" si="10"/>
        <v>30.2</v>
      </c>
      <c r="K42" s="111">
        <f t="shared" si="10"/>
        <v>0</v>
      </c>
      <c r="L42" s="111">
        <f t="shared" si="10"/>
        <v>30.2</v>
      </c>
      <c r="M42" s="56"/>
    </row>
    <row r="43" spans="1:13" s="59" customFormat="1" ht="21.75" customHeight="1">
      <c r="A43" s="33" t="s">
        <v>99</v>
      </c>
      <c r="B43" s="52" t="s">
        <v>65</v>
      </c>
      <c r="C43" s="27" t="s">
        <v>14</v>
      </c>
      <c r="D43" s="27" t="s">
        <v>11</v>
      </c>
      <c r="E43" s="27" t="s">
        <v>50</v>
      </c>
      <c r="F43" s="27"/>
      <c r="G43" s="98">
        <f>H43+I43</f>
        <v>30.2</v>
      </c>
      <c r="H43" s="98">
        <f>H44</f>
        <v>0</v>
      </c>
      <c r="I43" s="98">
        <f>I44+I45</f>
        <v>30.2</v>
      </c>
      <c r="J43" s="98">
        <f>K43+L43</f>
        <v>30.2</v>
      </c>
      <c r="K43" s="98">
        <f>K44</f>
        <v>0</v>
      </c>
      <c r="L43" s="98">
        <f>L44+L45</f>
        <v>30.2</v>
      </c>
      <c r="M43" s="58"/>
    </row>
    <row r="44" spans="1:13" s="59" customFormat="1" ht="21" customHeight="1">
      <c r="A44" s="33" t="s">
        <v>88</v>
      </c>
      <c r="B44" s="52" t="s">
        <v>65</v>
      </c>
      <c r="C44" s="27" t="s">
        <v>14</v>
      </c>
      <c r="D44" s="27" t="s">
        <v>11</v>
      </c>
      <c r="E44" s="27" t="s">
        <v>50</v>
      </c>
      <c r="F44" s="27" t="s">
        <v>68</v>
      </c>
      <c r="G44" s="98">
        <f>H44+I44</f>
        <v>29.2</v>
      </c>
      <c r="H44" s="98">
        <v>0</v>
      </c>
      <c r="I44" s="98">
        <v>29.2</v>
      </c>
      <c r="J44" s="98">
        <f>K44+L44</f>
        <v>29.2</v>
      </c>
      <c r="K44" s="98">
        <v>0</v>
      </c>
      <c r="L44" s="98">
        <v>29.2</v>
      </c>
      <c r="M44" s="58"/>
    </row>
    <row r="45" spans="1:13" s="59" customFormat="1" ht="25.5" customHeight="1">
      <c r="A45" s="53" t="s">
        <v>96</v>
      </c>
      <c r="B45" s="52" t="s">
        <v>65</v>
      </c>
      <c r="C45" s="27" t="s">
        <v>14</v>
      </c>
      <c r="D45" s="27" t="s">
        <v>11</v>
      </c>
      <c r="E45" s="27" t="s">
        <v>50</v>
      </c>
      <c r="F45" s="27" t="s">
        <v>70</v>
      </c>
      <c r="G45" s="98">
        <f>H45+I45</f>
        <v>1</v>
      </c>
      <c r="H45" s="98">
        <v>0</v>
      </c>
      <c r="I45" s="98">
        <v>1</v>
      </c>
      <c r="J45" s="98">
        <f>K45+L45</f>
        <v>1</v>
      </c>
      <c r="K45" s="98">
        <v>0</v>
      </c>
      <c r="L45" s="98">
        <v>1</v>
      </c>
      <c r="M45" s="58"/>
    </row>
    <row r="46" spans="1:13" s="57" customFormat="1" ht="34.5" customHeight="1">
      <c r="A46" s="79" t="s">
        <v>41</v>
      </c>
      <c r="B46" s="36" t="s">
        <v>65</v>
      </c>
      <c r="C46" s="80" t="s">
        <v>14</v>
      </c>
      <c r="D46" s="31" t="s">
        <v>22</v>
      </c>
      <c r="E46" s="81"/>
      <c r="F46" s="81"/>
      <c r="G46" s="95">
        <f aca="true" t="shared" si="11" ref="G46:L47">G47</f>
        <v>150</v>
      </c>
      <c r="H46" s="95">
        <f t="shared" si="11"/>
        <v>150</v>
      </c>
      <c r="I46" s="95">
        <f t="shared" si="11"/>
        <v>0</v>
      </c>
      <c r="J46" s="95">
        <f t="shared" si="11"/>
        <v>150</v>
      </c>
      <c r="K46" s="95">
        <f t="shared" si="11"/>
        <v>150</v>
      </c>
      <c r="L46" s="95">
        <f t="shared" si="11"/>
        <v>0</v>
      </c>
      <c r="M46" s="56"/>
    </row>
    <row r="47" spans="1:13" s="61" customFormat="1" ht="34.5" customHeight="1">
      <c r="A47" s="47" t="s">
        <v>101</v>
      </c>
      <c r="B47" s="14" t="s">
        <v>65</v>
      </c>
      <c r="C47" s="23" t="s">
        <v>14</v>
      </c>
      <c r="D47" s="24" t="s">
        <v>22</v>
      </c>
      <c r="E47" s="25" t="s">
        <v>42</v>
      </c>
      <c r="F47" s="25"/>
      <c r="G47" s="91">
        <f t="shared" si="11"/>
        <v>150</v>
      </c>
      <c r="H47" s="93">
        <f t="shared" si="11"/>
        <v>150</v>
      </c>
      <c r="I47" s="93">
        <f t="shared" si="11"/>
        <v>0</v>
      </c>
      <c r="J47" s="93">
        <f t="shared" si="11"/>
        <v>150</v>
      </c>
      <c r="K47" s="93">
        <f t="shared" si="11"/>
        <v>150</v>
      </c>
      <c r="L47" s="93">
        <f t="shared" si="11"/>
        <v>0</v>
      </c>
      <c r="M47" s="60"/>
    </row>
    <row r="48" spans="1:13" s="61" customFormat="1" ht="30" customHeight="1">
      <c r="A48" s="48" t="s">
        <v>96</v>
      </c>
      <c r="B48" s="14" t="s">
        <v>65</v>
      </c>
      <c r="C48" s="23" t="s">
        <v>14</v>
      </c>
      <c r="D48" s="24" t="s">
        <v>22</v>
      </c>
      <c r="E48" s="25" t="s">
        <v>42</v>
      </c>
      <c r="F48" s="25" t="s">
        <v>70</v>
      </c>
      <c r="G48" s="91">
        <f>H48+I48</f>
        <v>150</v>
      </c>
      <c r="H48" s="101">
        <v>150</v>
      </c>
      <c r="I48" s="101">
        <v>0</v>
      </c>
      <c r="J48" s="101">
        <f>K48+L48</f>
        <v>150</v>
      </c>
      <c r="K48" s="101">
        <v>150</v>
      </c>
      <c r="L48" s="101">
        <v>0</v>
      </c>
      <c r="M48" s="60"/>
    </row>
    <row r="49" spans="1:13" s="57" customFormat="1" ht="25.5" customHeight="1">
      <c r="A49" s="84" t="s">
        <v>107</v>
      </c>
      <c r="B49" s="36" t="s">
        <v>65</v>
      </c>
      <c r="C49" s="40" t="s">
        <v>14</v>
      </c>
      <c r="D49" s="30" t="s">
        <v>108</v>
      </c>
      <c r="E49" s="41"/>
      <c r="F49" s="41"/>
      <c r="G49" s="90">
        <f aca="true" t="shared" si="12" ref="G49:L49">G50+G52</f>
        <v>25.3</v>
      </c>
      <c r="H49" s="90">
        <f t="shared" si="12"/>
        <v>25.3</v>
      </c>
      <c r="I49" s="90">
        <f t="shared" si="12"/>
        <v>0</v>
      </c>
      <c r="J49" s="90">
        <f t="shared" si="12"/>
        <v>3</v>
      </c>
      <c r="K49" s="90">
        <f t="shared" si="12"/>
        <v>3</v>
      </c>
      <c r="L49" s="90">
        <f t="shared" si="12"/>
        <v>0</v>
      </c>
      <c r="M49" s="56"/>
    </row>
    <row r="50" spans="1:13" s="61" customFormat="1" ht="27" customHeight="1">
      <c r="A50" s="48" t="s">
        <v>111</v>
      </c>
      <c r="B50" s="14" t="s">
        <v>65</v>
      </c>
      <c r="C50" s="23" t="s">
        <v>14</v>
      </c>
      <c r="D50" s="24" t="s">
        <v>108</v>
      </c>
      <c r="E50" s="25" t="s">
        <v>109</v>
      </c>
      <c r="F50" s="25"/>
      <c r="G50" s="91">
        <f aca="true" t="shared" si="13" ref="G50:L50">G51</f>
        <v>22.8</v>
      </c>
      <c r="H50" s="91">
        <f t="shared" si="13"/>
        <v>22.8</v>
      </c>
      <c r="I50" s="91">
        <f t="shared" si="13"/>
        <v>0</v>
      </c>
      <c r="J50" s="91">
        <f t="shared" si="13"/>
        <v>2.7</v>
      </c>
      <c r="K50" s="91">
        <f t="shared" si="13"/>
        <v>2.7</v>
      </c>
      <c r="L50" s="91">
        <f t="shared" si="13"/>
        <v>0</v>
      </c>
      <c r="M50" s="60"/>
    </row>
    <row r="51" spans="1:13" s="61" customFormat="1" ht="26.25" customHeight="1">
      <c r="A51" s="48" t="s">
        <v>96</v>
      </c>
      <c r="B51" s="14" t="s">
        <v>65</v>
      </c>
      <c r="C51" s="23" t="s">
        <v>14</v>
      </c>
      <c r="D51" s="24" t="s">
        <v>108</v>
      </c>
      <c r="E51" s="25" t="s">
        <v>109</v>
      </c>
      <c r="F51" s="25" t="s">
        <v>70</v>
      </c>
      <c r="G51" s="91">
        <f>H51+I51</f>
        <v>22.8</v>
      </c>
      <c r="H51" s="93">
        <v>22.8</v>
      </c>
      <c r="I51" s="93">
        <v>0</v>
      </c>
      <c r="J51" s="93">
        <f>K51+L51</f>
        <v>2.7</v>
      </c>
      <c r="K51" s="93">
        <v>2.7</v>
      </c>
      <c r="L51" s="93"/>
      <c r="M51" s="60"/>
    </row>
    <row r="52" spans="1:13" s="61" customFormat="1" ht="26.25" customHeight="1">
      <c r="A52" s="48" t="s">
        <v>111</v>
      </c>
      <c r="B52" s="14" t="s">
        <v>65</v>
      </c>
      <c r="C52" s="23" t="s">
        <v>14</v>
      </c>
      <c r="D52" s="24" t="s">
        <v>108</v>
      </c>
      <c r="E52" s="25" t="s">
        <v>110</v>
      </c>
      <c r="F52" s="25"/>
      <c r="G52" s="91">
        <f aca="true" t="shared" si="14" ref="G52:L52">G53</f>
        <v>2.5</v>
      </c>
      <c r="H52" s="93">
        <f t="shared" si="14"/>
        <v>2.5</v>
      </c>
      <c r="I52" s="114">
        <f t="shared" si="14"/>
        <v>0</v>
      </c>
      <c r="J52" s="114">
        <f t="shared" si="14"/>
        <v>0.3</v>
      </c>
      <c r="K52" s="114">
        <f t="shared" si="14"/>
        <v>0.3</v>
      </c>
      <c r="L52" s="114">
        <f t="shared" si="14"/>
        <v>0</v>
      </c>
      <c r="M52" s="60"/>
    </row>
    <row r="53" spans="1:13" s="61" customFormat="1" ht="27" customHeight="1">
      <c r="A53" s="48" t="s">
        <v>96</v>
      </c>
      <c r="B53" s="14" t="s">
        <v>65</v>
      </c>
      <c r="C53" s="23" t="s">
        <v>14</v>
      </c>
      <c r="D53" s="24" t="s">
        <v>108</v>
      </c>
      <c r="E53" s="25" t="s">
        <v>110</v>
      </c>
      <c r="F53" s="25" t="s">
        <v>70</v>
      </c>
      <c r="G53" s="91">
        <f>H53+I53</f>
        <v>2.5</v>
      </c>
      <c r="H53" s="113">
        <v>2.5</v>
      </c>
      <c r="I53" s="113">
        <v>0</v>
      </c>
      <c r="J53" s="113">
        <f>K53+L53</f>
        <v>0.3</v>
      </c>
      <c r="K53" s="113">
        <v>0.3</v>
      </c>
      <c r="L53" s="113"/>
      <c r="M53" s="60"/>
    </row>
    <row r="54" spans="1:13" s="57" customFormat="1" ht="18.75" customHeight="1">
      <c r="A54" s="84" t="s">
        <v>61</v>
      </c>
      <c r="B54" s="36" t="s">
        <v>65</v>
      </c>
      <c r="C54" s="40" t="s">
        <v>11</v>
      </c>
      <c r="D54" s="30"/>
      <c r="E54" s="41"/>
      <c r="F54" s="41"/>
      <c r="G54" s="90">
        <f aca="true" t="shared" si="15" ref="G54:L56">G55</f>
        <v>710</v>
      </c>
      <c r="H54" s="90">
        <f t="shared" si="15"/>
        <v>710</v>
      </c>
      <c r="I54" s="90">
        <f t="shared" si="15"/>
        <v>0</v>
      </c>
      <c r="J54" s="90">
        <f t="shared" si="15"/>
        <v>710</v>
      </c>
      <c r="K54" s="90">
        <f t="shared" si="15"/>
        <v>710</v>
      </c>
      <c r="L54" s="90">
        <f t="shared" si="15"/>
        <v>0</v>
      </c>
      <c r="M54" s="56"/>
    </row>
    <row r="55" spans="1:13" s="57" customFormat="1" ht="20.25" customHeight="1">
      <c r="A55" s="84" t="s">
        <v>56</v>
      </c>
      <c r="B55" s="36" t="s">
        <v>65</v>
      </c>
      <c r="C55" s="40" t="s">
        <v>11</v>
      </c>
      <c r="D55" s="30" t="s">
        <v>28</v>
      </c>
      <c r="E55" s="41"/>
      <c r="F55" s="41"/>
      <c r="G55" s="90">
        <f t="shared" si="15"/>
        <v>710</v>
      </c>
      <c r="H55" s="90">
        <f t="shared" si="15"/>
        <v>710</v>
      </c>
      <c r="I55" s="90">
        <f t="shared" si="15"/>
        <v>0</v>
      </c>
      <c r="J55" s="90">
        <f t="shared" si="15"/>
        <v>710</v>
      </c>
      <c r="K55" s="90">
        <f t="shared" si="15"/>
        <v>710</v>
      </c>
      <c r="L55" s="90">
        <f t="shared" si="15"/>
        <v>0</v>
      </c>
      <c r="M55" s="56"/>
    </row>
    <row r="56" spans="1:13" s="61" customFormat="1" ht="24" customHeight="1">
      <c r="A56" s="48" t="s">
        <v>102</v>
      </c>
      <c r="B56" s="14" t="s">
        <v>65</v>
      </c>
      <c r="C56" s="23" t="s">
        <v>11</v>
      </c>
      <c r="D56" s="24" t="s">
        <v>28</v>
      </c>
      <c r="E56" s="25" t="s">
        <v>57</v>
      </c>
      <c r="F56" s="25"/>
      <c r="G56" s="91">
        <f t="shared" si="15"/>
        <v>710</v>
      </c>
      <c r="H56" s="93">
        <f t="shared" si="15"/>
        <v>710</v>
      </c>
      <c r="I56" s="93">
        <f t="shared" si="15"/>
        <v>0</v>
      </c>
      <c r="J56" s="93">
        <f t="shared" si="15"/>
        <v>710</v>
      </c>
      <c r="K56" s="93">
        <f t="shared" si="15"/>
        <v>710</v>
      </c>
      <c r="L56" s="93">
        <f t="shared" si="15"/>
        <v>0</v>
      </c>
      <c r="M56" s="60"/>
    </row>
    <row r="57" spans="1:13" s="61" customFormat="1" ht="21.75" customHeight="1">
      <c r="A57" s="48" t="s">
        <v>96</v>
      </c>
      <c r="B57" s="14" t="s">
        <v>65</v>
      </c>
      <c r="C57" s="23" t="s">
        <v>11</v>
      </c>
      <c r="D57" s="24" t="s">
        <v>28</v>
      </c>
      <c r="E57" s="25" t="s">
        <v>57</v>
      </c>
      <c r="F57" s="25" t="s">
        <v>71</v>
      </c>
      <c r="G57" s="91">
        <f>H57+I57</f>
        <v>710</v>
      </c>
      <c r="H57" s="93">
        <v>710</v>
      </c>
      <c r="I57" s="93">
        <v>0</v>
      </c>
      <c r="J57" s="93">
        <f>K57+L57</f>
        <v>710</v>
      </c>
      <c r="K57" s="93">
        <v>710</v>
      </c>
      <c r="L57" s="93">
        <v>0</v>
      </c>
      <c r="M57" s="60"/>
    </row>
    <row r="58" spans="1:13" s="1" customFormat="1" ht="16.5" customHeight="1">
      <c r="A58" s="34" t="s">
        <v>43</v>
      </c>
      <c r="B58" s="73" t="s">
        <v>65</v>
      </c>
      <c r="C58" s="74" t="s">
        <v>15</v>
      </c>
      <c r="D58" s="30"/>
      <c r="E58" s="30"/>
      <c r="F58" s="30"/>
      <c r="G58" s="102">
        <f aca="true" t="shared" si="16" ref="G58:L58">G59+G64</f>
        <v>2556.8</v>
      </c>
      <c r="H58" s="102">
        <f t="shared" si="16"/>
        <v>2556.8</v>
      </c>
      <c r="I58" s="102">
        <f t="shared" si="16"/>
        <v>0</v>
      </c>
      <c r="J58" s="102">
        <f t="shared" si="16"/>
        <v>2512.4000000000005</v>
      </c>
      <c r="K58" s="102">
        <f t="shared" si="16"/>
        <v>2512.4000000000005</v>
      </c>
      <c r="L58" s="102">
        <f t="shared" si="16"/>
        <v>0</v>
      </c>
      <c r="M58" s="26"/>
    </row>
    <row r="59" spans="1:13" s="57" customFormat="1" ht="16.5" customHeight="1">
      <c r="A59" s="34" t="s">
        <v>44</v>
      </c>
      <c r="B59" s="36" t="s">
        <v>65</v>
      </c>
      <c r="C59" s="30" t="s">
        <v>15</v>
      </c>
      <c r="D59" s="30" t="s">
        <v>9</v>
      </c>
      <c r="E59" s="30"/>
      <c r="F59" s="30"/>
      <c r="G59" s="95">
        <f aca="true" t="shared" si="17" ref="G59:L59">G60+G62</f>
        <v>910.7</v>
      </c>
      <c r="H59" s="95">
        <f t="shared" si="17"/>
        <v>910.7</v>
      </c>
      <c r="I59" s="95">
        <f t="shared" si="17"/>
        <v>0</v>
      </c>
      <c r="J59" s="95">
        <f t="shared" si="17"/>
        <v>910.7</v>
      </c>
      <c r="K59" s="95">
        <f t="shared" si="17"/>
        <v>910.7</v>
      </c>
      <c r="L59" s="95">
        <f t="shared" si="17"/>
        <v>0</v>
      </c>
      <c r="M59" s="56"/>
    </row>
    <row r="60" spans="1:13" s="59" customFormat="1" ht="33.75" customHeight="1">
      <c r="A60" s="112" t="s">
        <v>103</v>
      </c>
      <c r="B60" s="54" t="s">
        <v>65</v>
      </c>
      <c r="C60" s="55" t="s">
        <v>15</v>
      </c>
      <c r="D60" s="55" t="s">
        <v>9</v>
      </c>
      <c r="E60" s="55" t="s">
        <v>45</v>
      </c>
      <c r="F60" s="55"/>
      <c r="G60" s="98">
        <f aca="true" t="shared" si="18" ref="G60:L60">G61</f>
        <v>610.7</v>
      </c>
      <c r="H60" s="98">
        <f t="shared" si="18"/>
        <v>610.7</v>
      </c>
      <c r="I60" s="98">
        <f t="shared" si="18"/>
        <v>0</v>
      </c>
      <c r="J60" s="98">
        <f t="shared" si="18"/>
        <v>610.7</v>
      </c>
      <c r="K60" s="98">
        <f t="shared" si="18"/>
        <v>610.7</v>
      </c>
      <c r="L60" s="98">
        <f t="shared" si="18"/>
        <v>0</v>
      </c>
      <c r="M60" s="58"/>
    </row>
    <row r="61" spans="1:13" s="59" customFormat="1" ht="19.5" customHeight="1">
      <c r="A61" s="112" t="s">
        <v>104</v>
      </c>
      <c r="B61" s="54" t="s">
        <v>65</v>
      </c>
      <c r="C61" s="55" t="s">
        <v>15</v>
      </c>
      <c r="D61" s="55" t="s">
        <v>9</v>
      </c>
      <c r="E61" s="55" t="s">
        <v>45</v>
      </c>
      <c r="F61" s="55" t="s">
        <v>72</v>
      </c>
      <c r="G61" s="98">
        <f>H61+I61</f>
        <v>610.7</v>
      </c>
      <c r="H61" s="98">
        <v>610.7</v>
      </c>
      <c r="I61" s="98">
        <v>0</v>
      </c>
      <c r="J61" s="98">
        <f>K61+L61</f>
        <v>610.7</v>
      </c>
      <c r="K61" s="98">
        <v>610.7</v>
      </c>
      <c r="L61" s="98">
        <v>0</v>
      </c>
      <c r="M61" s="58"/>
    </row>
    <row r="62" spans="1:13" s="59" customFormat="1" ht="32.25" customHeight="1">
      <c r="A62" s="112" t="s">
        <v>103</v>
      </c>
      <c r="B62" s="54" t="s">
        <v>65</v>
      </c>
      <c r="C62" s="55" t="s">
        <v>15</v>
      </c>
      <c r="D62" s="55" t="s">
        <v>9</v>
      </c>
      <c r="E62" s="55" t="s">
        <v>58</v>
      </c>
      <c r="F62" s="55"/>
      <c r="G62" s="98">
        <f aca="true" t="shared" si="19" ref="G62:L62">G63</f>
        <v>300</v>
      </c>
      <c r="H62" s="98">
        <f t="shared" si="19"/>
        <v>300</v>
      </c>
      <c r="I62" s="98">
        <f t="shared" si="19"/>
        <v>0</v>
      </c>
      <c r="J62" s="98">
        <f t="shared" si="19"/>
        <v>300</v>
      </c>
      <c r="K62" s="98">
        <f t="shared" si="19"/>
        <v>300</v>
      </c>
      <c r="L62" s="98">
        <f t="shared" si="19"/>
        <v>0</v>
      </c>
      <c r="M62" s="58"/>
    </row>
    <row r="63" spans="1:13" s="59" customFormat="1" ht="23.25" customHeight="1">
      <c r="A63" s="112" t="s">
        <v>104</v>
      </c>
      <c r="B63" s="54" t="s">
        <v>65</v>
      </c>
      <c r="C63" s="55" t="s">
        <v>15</v>
      </c>
      <c r="D63" s="55" t="s">
        <v>9</v>
      </c>
      <c r="E63" s="55" t="s">
        <v>58</v>
      </c>
      <c r="F63" s="55" t="s">
        <v>72</v>
      </c>
      <c r="G63" s="98">
        <f>H63+I63</f>
        <v>300</v>
      </c>
      <c r="H63" s="98">
        <v>300</v>
      </c>
      <c r="I63" s="98">
        <v>0</v>
      </c>
      <c r="J63" s="98">
        <f>K63+L63</f>
        <v>300</v>
      </c>
      <c r="K63" s="98">
        <v>300</v>
      </c>
      <c r="L63" s="98">
        <v>0</v>
      </c>
      <c r="M63" s="58"/>
    </row>
    <row r="64" spans="1:13" s="57" customFormat="1" ht="19.5" customHeight="1">
      <c r="A64" s="35" t="s">
        <v>36</v>
      </c>
      <c r="B64" s="36" t="s">
        <v>65</v>
      </c>
      <c r="C64" s="31" t="s">
        <v>15</v>
      </c>
      <c r="D64" s="31" t="s">
        <v>14</v>
      </c>
      <c r="E64" s="31"/>
      <c r="F64" s="31"/>
      <c r="G64" s="95">
        <f>H64+I64</f>
        <v>1646.1000000000001</v>
      </c>
      <c r="H64" s="95">
        <f>H65+H67+H69+H71+H73</f>
        <v>1646.1000000000001</v>
      </c>
      <c r="I64" s="95">
        <v>0</v>
      </c>
      <c r="J64" s="95">
        <f>K64+L64</f>
        <v>1601.7000000000003</v>
      </c>
      <c r="K64" s="95">
        <f>K65+K67+K69+K71+K73</f>
        <v>1601.7000000000003</v>
      </c>
      <c r="L64" s="95">
        <v>0</v>
      </c>
      <c r="M64" s="56"/>
    </row>
    <row r="65" spans="1:13" s="59" customFormat="1" ht="21.75" customHeight="1">
      <c r="A65" s="53" t="s">
        <v>106</v>
      </c>
      <c r="B65" s="54" t="s">
        <v>65</v>
      </c>
      <c r="C65" s="27" t="s">
        <v>15</v>
      </c>
      <c r="D65" s="27" t="s">
        <v>14</v>
      </c>
      <c r="E65" s="27" t="s">
        <v>105</v>
      </c>
      <c r="F65" s="27"/>
      <c r="G65" s="98">
        <f aca="true" t="shared" si="20" ref="G65:L65">G66</f>
        <v>93.5</v>
      </c>
      <c r="H65" s="98">
        <f t="shared" si="20"/>
        <v>93.5</v>
      </c>
      <c r="I65" s="98">
        <f t="shared" si="20"/>
        <v>0</v>
      </c>
      <c r="J65" s="98">
        <f t="shared" si="20"/>
        <v>49.1</v>
      </c>
      <c r="K65" s="98">
        <f t="shared" si="20"/>
        <v>49.1</v>
      </c>
      <c r="L65" s="98">
        <f t="shared" si="20"/>
        <v>0</v>
      </c>
      <c r="M65" s="58"/>
    </row>
    <row r="66" spans="1:13" s="59" customFormat="1" ht="21.75" customHeight="1">
      <c r="A66" s="53" t="s">
        <v>96</v>
      </c>
      <c r="B66" s="54" t="s">
        <v>65</v>
      </c>
      <c r="C66" s="27" t="s">
        <v>15</v>
      </c>
      <c r="D66" s="27" t="s">
        <v>14</v>
      </c>
      <c r="E66" s="27" t="s">
        <v>105</v>
      </c>
      <c r="F66" s="27" t="s">
        <v>70</v>
      </c>
      <c r="G66" s="98">
        <f>H66+I66</f>
        <v>93.5</v>
      </c>
      <c r="H66" s="98">
        <v>93.5</v>
      </c>
      <c r="I66" s="98">
        <v>0</v>
      </c>
      <c r="J66" s="98">
        <f>K66+L66</f>
        <v>49.1</v>
      </c>
      <c r="K66" s="98">
        <v>49.1</v>
      </c>
      <c r="L66" s="98">
        <v>0</v>
      </c>
      <c r="M66" s="58"/>
    </row>
    <row r="67" spans="1:13" s="59" customFormat="1" ht="19.5" customHeight="1">
      <c r="A67" s="53" t="s">
        <v>112</v>
      </c>
      <c r="B67" s="54" t="s">
        <v>65</v>
      </c>
      <c r="C67" s="27" t="s">
        <v>15</v>
      </c>
      <c r="D67" s="27" t="s">
        <v>14</v>
      </c>
      <c r="E67" s="27" t="s">
        <v>16</v>
      </c>
      <c r="F67" s="27"/>
      <c r="G67" s="98">
        <f aca="true" t="shared" si="21" ref="G67:L67">G68</f>
        <v>731.7</v>
      </c>
      <c r="H67" s="98">
        <f t="shared" si="21"/>
        <v>731.7</v>
      </c>
      <c r="I67" s="98">
        <f t="shared" si="21"/>
        <v>0</v>
      </c>
      <c r="J67" s="98">
        <f t="shared" si="21"/>
        <v>731.7</v>
      </c>
      <c r="K67" s="98">
        <f t="shared" si="21"/>
        <v>731.7</v>
      </c>
      <c r="L67" s="98">
        <f t="shared" si="21"/>
        <v>0</v>
      </c>
      <c r="M67" s="58"/>
    </row>
    <row r="68" spans="1:13" s="59" customFormat="1" ht="24.75" customHeight="1">
      <c r="A68" s="53" t="s">
        <v>96</v>
      </c>
      <c r="B68" s="54" t="s">
        <v>65</v>
      </c>
      <c r="C68" s="27" t="s">
        <v>15</v>
      </c>
      <c r="D68" s="27" t="s">
        <v>14</v>
      </c>
      <c r="E68" s="27" t="s">
        <v>16</v>
      </c>
      <c r="F68" s="27" t="s">
        <v>70</v>
      </c>
      <c r="G68" s="98">
        <f>H68+I68</f>
        <v>731.7</v>
      </c>
      <c r="H68" s="98">
        <v>731.7</v>
      </c>
      <c r="I68" s="98">
        <v>0</v>
      </c>
      <c r="J68" s="98">
        <f>K68+L68</f>
        <v>731.7</v>
      </c>
      <c r="K68" s="98">
        <v>731.7</v>
      </c>
      <c r="L68" s="98">
        <v>0</v>
      </c>
      <c r="M68" s="58"/>
    </row>
    <row r="69" spans="1:13" s="59" customFormat="1" ht="36" customHeight="1">
      <c r="A69" s="53" t="s">
        <v>113</v>
      </c>
      <c r="B69" s="54" t="s">
        <v>65</v>
      </c>
      <c r="C69" s="27" t="s">
        <v>15</v>
      </c>
      <c r="D69" s="27" t="s">
        <v>14</v>
      </c>
      <c r="E69" s="27" t="s">
        <v>18</v>
      </c>
      <c r="F69" s="27"/>
      <c r="G69" s="98">
        <f aca="true" t="shared" si="22" ref="G69:L69">G70</f>
        <v>660</v>
      </c>
      <c r="H69" s="98">
        <f t="shared" si="22"/>
        <v>660</v>
      </c>
      <c r="I69" s="98">
        <f t="shared" si="22"/>
        <v>0</v>
      </c>
      <c r="J69" s="98">
        <f t="shared" si="22"/>
        <v>660</v>
      </c>
      <c r="K69" s="98">
        <f t="shared" si="22"/>
        <v>660</v>
      </c>
      <c r="L69" s="98">
        <f t="shared" si="22"/>
        <v>0</v>
      </c>
      <c r="M69" s="58"/>
    </row>
    <row r="70" spans="1:13" s="59" customFormat="1" ht="26.25" customHeight="1">
      <c r="A70" s="53" t="s">
        <v>96</v>
      </c>
      <c r="B70" s="54" t="s">
        <v>65</v>
      </c>
      <c r="C70" s="27" t="s">
        <v>15</v>
      </c>
      <c r="D70" s="27" t="s">
        <v>14</v>
      </c>
      <c r="E70" s="27" t="s">
        <v>18</v>
      </c>
      <c r="F70" s="27" t="s">
        <v>70</v>
      </c>
      <c r="G70" s="98">
        <f>H70+I70</f>
        <v>660</v>
      </c>
      <c r="H70" s="98">
        <v>660</v>
      </c>
      <c r="I70" s="98">
        <v>0</v>
      </c>
      <c r="J70" s="98">
        <f>K70+L70</f>
        <v>660</v>
      </c>
      <c r="K70" s="98">
        <v>660</v>
      </c>
      <c r="L70" s="98">
        <v>0</v>
      </c>
      <c r="M70" s="58"/>
    </row>
    <row r="71" spans="1:13" s="59" customFormat="1" ht="18" customHeight="1">
      <c r="A71" s="53" t="s">
        <v>114</v>
      </c>
      <c r="B71" s="54" t="s">
        <v>65</v>
      </c>
      <c r="C71" s="27" t="s">
        <v>15</v>
      </c>
      <c r="D71" s="27" t="s">
        <v>14</v>
      </c>
      <c r="E71" s="27" t="s">
        <v>17</v>
      </c>
      <c r="F71" s="27"/>
      <c r="G71" s="98">
        <f aca="true" t="shared" si="23" ref="G71:L71">G72</f>
        <v>61</v>
      </c>
      <c r="H71" s="98">
        <f t="shared" si="23"/>
        <v>61</v>
      </c>
      <c r="I71" s="98">
        <f t="shared" si="23"/>
        <v>0</v>
      </c>
      <c r="J71" s="98">
        <f t="shared" si="23"/>
        <v>61</v>
      </c>
      <c r="K71" s="98">
        <f t="shared" si="23"/>
        <v>61</v>
      </c>
      <c r="L71" s="98">
        <f t="shared" si="23"/>
        <v>0</v>
      </c>
      <c r="M71" s="58"/>
    </row>
    <row r="72" spans="1:13" s="59" customFormat="1" ht="24" customHeight="1">
      <c r="A72" s="53" t="s">
        <v>96</v>
      </c>
      <c r="B72" s="52" t="s">
        <v>65</v>
      </c>
      <c r="C72" s="27" t="s">
        <v>15</v>
      </c>
      <c r="D72" s="27" t="s">
        <v>14</v>
      </c>
      <c r="E72" s="27" t="s">
        <v>17</v>
      </c>
      <c r="F72" s="27" t="s">
        <v>70</v>
      </c>
      <c r="G72" s="98">
        <f>H72+I72</f>
        <v>61</v>
      </c>
      <c r="H72" s="98">
        <v>61</v>
      </c>
      <c r="I72" s="98">
        <v>0</v>
      </c>
      <c r="J72" s="98">
        <f>K72+L72</f>
        <v>61</v>
      </c>
      <c r="K72" s="98">
        <v>61</v>
      </c>
      <c r="L72" s="98">
        <v>0</v>
      </c>
      <c r="M72" s="58"/>
    </row>
    <row r="73" spans="1:13" s="59" customFormat="1" ht="22.5" customHeight="1">
      <c r="A73" s="53" t="s">
        <v>115</v>
      </c>
      <c r="B73" s="52" t="s">
        <v>65</v>
      </c>
      <c r="C73" s="27" t="s">
        <v>15</v>
      </c>
      <c r="D73" s="27" t="s">
        <v>14</v>
      </c>
      <c r="E73" s="27" t="s">
        <v>19</v>
      </c>
      <c r="F73" s="27"/>
      <c r="G73" s="98">
        <f aca="true" t="shared" si="24" ref="G73:L73">G74</f>
        <v>99.9</v>
      </c>
      <c r="H73" s="98">
        <f t="shared" si="24"/>
        <v>99.9</v>
      </c>
      <c r="I73" s="98">
        <f t="shared" si="24"/>
        <v>0</v>
      </c>
      <c r="J73" s="98">
        <f t="shared" si="24"/>
        <v>99.9</v>
      </c>
      <c r="K73" s="98">
        <f t="shared" si="24"/>
        <v>99.9</v>
      </c>
      <c r="L73" s="98">
        <f t="shared" si="24"/>
        <v>0</v>
      </c>
      <c r="M73" s="58"/>
    </row>
    <row r="74" spans="1:13" s="59" customFormat="1" ht="21" customHeight="1">
      <c r="A74" s="53" t="s">
        <v>96</v>
      </c>
      <c r="B74" s="52" t="s">
        <v>65</v>
      </c>
      <c r="C74" s="27" t="s">
        <v>15</v>
      </c>
      <c r="D74" s="27" t="s">
        <v>14</v>
      </c>
      <c r="E74" s="27" t="s">
        <v>19</v>
      </c>
      <c r="F74" s="27" t="s">
        <v>70</v>
      </c>
      <c r="G74" s="98">
        <f>H74+I74</f>
        <v>99.9</v>
      </c>
      <c r="H74" s="98">
        <v>99.9</v>
      </c>
      <c r="I74" s="98">
        <v>0</v>
      </c>
      <c r="J74" s="98">
        <f>K74+L74</f>
        <v>99.9</v>
      </c>
      <c r="K74" s="98">
        <v>99.9</v>
      </c>
      <c r="L74" s="98">
        <v>0</v>
      </c>
      <c r="M74" s="58"/>
    </row>
    <row r="75" spans="1:13" s="1" customFormat="1" ht="18" customHeight="1">
      <c r="A75" s="35" t="s">
        <v>46</v>
      </c>
      <c r="B75" s="77" t="s">
        <v>65</v>
      </c>
      <c r="C75" s="78" t="s">
        <v>21</v>
      </c>
      <c r="D75" s="78"/>
      <c r="E75" s="31"/>
      <c r="F75" s="31"/>
      <c r="G75" s="102">
        <f aca="true" t="shared" si="25" ref="G75:L77">G76</f>
        <v>80</v>
      </c>
      <c r="H75" s="102">
        <f t="shared" si="25"/>
        <v>80</v>
      </c>
      <c r="I75" s="102">
        <f t="shared" si="25"/>
        <v>0</v>
      </c>
      <c r="J75" s="102">
        <f t="shared" si="25"/>
        <v>80</v>
      </c>
      <c r="K75" s="102">
        <f t="shared" si="25"/>
        <v>80</v>
      </c>
      <c r="L75" s="102">
        <f t="shared" si="25"/>
        <v>0</v>
      </c>
      <c r="M75" s="26"/>
    </row>
    <row r="76" spans="1:13" s="57" customFormat="1" ht="18" customHeight="1">
      <c r="A76" s="51" t="s">
        <v>0</v>
      </c>
      <c r="B76" s="50" t="s">
        <v>65</v>
      </c>
      <c r="C76" s="31" t="s">
        <v>21</v>
      </c>
      <c r="D76" s="31" t="s">
        <v>21</v>
      </c>
      <c r="E76" s="31"/>
      <c r="F76" s="31"/>
      <c r="G76" s="95">
        <f t="shared" si="25"/>
        <v>80</v>
      </c>
      <c r="H76" s="95">
        <f t="shared" si="25"/>
        <v>80</v>
      </c>
      <c r="I76" s="95">
        <f t="shared" si="25"/>
        <v>0</v>
      </c>
      <c r="J76" s="95">
        <f t="shared" si="25"/>
        <v>80</v>
      </c>
      <c r="K76" s="95">
        <f t="shared" si="25"/>
        <v>80</v>
      </c>
      <c r="L76" s="95">
        <f t="shared" si="25"/>
        <v>0</v>
      </c>
      <c r="M76" s="56"/>
    </row>
    <row r="77" spans="1:13" s="59" customFormat="1" ht="18" customHeight="1">
      <c r="A77" s="53" t="s">
        <v>116</v>
      </c>
      <c r="B77" s="52" t="s">
        <v>65</v>
      </c>
      <c r="C77" s="27" t="s">
        <v>21</v>
      </c>
      <c r="D77" s="27" t="s">
        <v>21</v>
      </c>
      <c r="E77" s="27" t="s">
        <v>26</v>
      </c>
      <c r="F77" s="27"/>
      <c r="G77" s="98">
        <f t="shared" si="25"/>
        <v>80</v>
      </c>
      <c r="H77" s="98">
        <f t="shared" si="25"/>
        <v>80</v>
      </c>
      <c r="I77" s="98">
        <f t="shared" si="25"/>
        <v>0</v>
      </c>
      <c r="J77" s="98">
        <f t="shared" si="25"/>
        <v>80</v>
      </c>
      <c r="K77" s="98">
        <f t="shared" si="25"/>
        <v>80</v>
      </c>
      <c r="L77" s="98">
        <f t="shared" si="25"/>
        <v>0</v>
      </c>
      <c r="M77" s="58"/>
    </row>
    <row r="78" spans="1:13" s="59" customFormat="1" ht="24.75" customHeight="1">
      <c r="A78" s="53" t="s">
        <v>96</v>
      </c>
      <c r="B78" s="52" t="s">
        <v>65</v>
      </c>
      <c r="C78" s="27" t="s">
        <v>21</v>
      </c>
      <c r="D78" s="27" t="s">
        <v>21</v>
      </c>
      <c r="E78" s="27" t="s">
        <v>26</v>
      </c>
      <c r="F78" s="27" t="s">
        <v>70</v>
      </c>
      <c r="G78" s="98">
        <f>H78+I78</f>
        <v>80</v>
      </c>
      <c r="H78" s="98">
        <v>80</v>
      </c>
      <c r="I78" s="98">
        <v>0</v>
      </c>
      <c r="J78" s="98">
        <f>K78+L78</f>
        <v>80</v>
      </c>
      <c r="K78" s="98">
        <v>80</v>
      </c>
      <c r="L78" s="98">
        <v>0</v>
      </c>
      <c r="M78" s="58"/>
    </row>
    <row r="79" spans="1:13" s="1" customFormat="1" ht="27" customHeight="1">
      <c r="A79" s="51" t="s">
        <v>62</v>
      </c>
      <c r="B79" s="77" t="s">
        <v>65</v>
      </c>
      <c r="C79" s="78" t="s">
        <v>23</v>
      </c>
      <c r="D79" s="78"/>
      <c r="E79" s="31"/>
      <c r="F79" s="31"/>
      <c r="G79" s="102">
        <f aca="true" t="shared" si="26" ref="G79:L79">G82</f>
        <v>6772.9</v>
      </c>
      <c r="H79" s="102">
        <f t="shared" si="26"/>
        <v>6772.9</v>
      </c>
      <c r="I79" s="102">
        <f t="shared" si="26"/>
        <v>0</v>
      </c>
      <c r="J79" s="102">
        <f t="shared" si="26"/>
        <v>6268.6</v>
      </c>
      <c r="K79" s="102">
        <f t="shared" si="26"/>
        <v>6268.6</v>
      </c>
      <c r="L79" s="102">
        <f t="shared" si="26"/>
        <v>0</v>
      </c>
      <c r="M79" s="26"/>
    </row>
    <row r="80" spans="1:13" s="57" customFormat="1" ht="18" customHeight="1">
      <c r="A80" s="51" t="s">
        <v>1</v>
      </c>
      <c r="B80" s="50" t="s">
        <v>65</v>
      </c>
      <c r="C80" s="31" t="s">
        <v>23</v>
      </c>
      <c r="D80" s="31" t="s">
        <v>9</v>
      </c>
      <c r="E80" s="31"/>
      <c r="F80" s="31"/>
      <c r="G80" s="95">
        <f aca="true" t="shared" si="27" ref="G80:L81">G81</f>
        <v>6772.9</v>
      </c>
      <c r="H80" s="95">
        <f t="shared" si="27"/>
        <v>6772.9</v>
      </c>
      <c r="I80" s="95">
        <f t="shared" si="27"/>
        <v>0</v>
      </c>
      <c r="J80" s="95">
        <f t="shared" si="27"/>
        <v>6268.6</v>
      </c>
      <c r="K80" s="95">
        <f t="shared" si="27"/>
        <v>6268.6</v>
      </c>
      <c r="L80" s="95">
        <f t="shared" si="27"/>
        <v>0</v>
      </c>
      <c r="M80" s="56"/>
    </row>
    <row r="81" spans="1:13" s="59" customFormat="1" ht="23.25" customHeight="1">
      <c r="A81" s="53" t="s">
        <v>94</v>
      </c>
      <c r="B81" s="52" t="s">
        <v>65</v>
      </c>
      <c r="C81" s="27" t="s">
        <v>23</v>
      </c>
      <c r="D81" s="27" t="s">
        <v>9</v>
      </c>
      <c r="E81" s="27" t="s">
        <v>25</v>
      </c>
      <c r="F81" s="27"/>
      <c r="G81" s="98">
        <f t="shared" si="27"/>
        <v>6772.9</v>
      </c>
      <c r="H81" s="98">
        <f t="shared" si="27"/>
        <v>6772.9</v>
      </c>
      <c r="I81" s="98">
        <f t="shared" si="27"/>
        <v>0</v>
      </c>
      <c r="J81" s="98">
        <f t="shared" si="27"/>
        <v>6268.6</v>
      </c>
      <c r="K81" s="98">
        <f t="shared" si="27"/>
        <v>6268.6</v>
      </c>
      <c r="L81" s="98">
        <f t="shared" si="27"/>
        <v>0</v>
      </c>
      <c r="M81" s="58"/>
    </row>
    <row r="82" spans="1:13" s="59" customFormat="1" ht="45" customHeight="1">
      <c r="A82" s="115" t="s">
        <v>117</v>
      </c>
      <c r="B82" s="52" t="s">
        <v>65</v>
      </c>
      <c r="C82" s="27" t="s">
        <v>23</v>
      </c>
      <c r="D82" s="27" t="s">
        <v>9</v>
      </c>
      <c r="E82" s="27" t="s">
        <v>25</v>
      </c>
      <c r="F82" s="27" t="s">
        <v>67</v>
      </c>
      <c r="G82" s="98">
        <f>(H82+I82)</f>
        <v>6772.9</v>
      </c>
      <c r="H82" s="98">
        <v>6772.9</v>
      </c>
      <c r="I82" s="98">
        <v>0</v>
      </c>
      <c r="J82" s="103">
        <f>(K82+L82)</f>
        <v>6268.6</v>
      </c>
      <c r="K82" s="98">
        <v>6268.6</v>
      </c>
      <c r="L82" s="98">
        <v>0</v>
      </c>
      <c r="M82" s="58"/>
    </row>
    <row r="83" spans="1:13" s="1" customFormat="1" ht="18" customHeight="1">
      <c r="A83" s="35" t="s">
        <v>47</v>
      </c>
      <c r="B83" s="77" t="s">
        <v>65</v>
      </c>
      <c r="C83" s="78" t="s">
        <v>28</v>
      </c>
      <c r="D83" s="78"/>
      <c r="E83" s="31"/>
      <c r="F83" s="31"/>
      <c r="G83" s="102">
        <f>(H83+I83)</f>
        <v>60</v>
      </c>
      <c r="H83" s="102">
        <f>H86</f>
        <v>60</v>
      </c>
      <c r="I83" s="102">
        <f>I86</f>
        <v>0</v>
      </c>
      <c r="J83" s="102">
        <f>J86</f>
        <v>60</v>
      </c>
      <c r="K83" s="102">
        <f>K86</f>
        <v>60</v>
      </c>
      <c r="L83" s="102">
        <f>L86</f>
        <v>0</v>
      </c>
      <c r="M83" s="26"/>
    </row>
    <row r="84" spans="1:13" s="57" customFormat="1" ht="18" customHeight="1">
      <c r="A84" s="51" t="s">
        <v>48</v>
      </c>
      <c r="B84" s="50" t="s">
        <v>65</v>
      </c>
      <c r="C84" s="31" t="s">
        <v>28</v>
      </c>
      <c r="D84" s="31" t="s">
        <v>14</v>
      </c>
      <c r="E84" s="31"/>
      <c r="F84" s="31"/>
      <c r="G84" s="95">
        <f aca="true" t="shared" si="28" ref="G84:L85">G85</f>
        <v>60</v>
      </c>
      <c r="H84" s="95">
        <f t="shared" si="28"/>
        <v>60</v>
      </c>
      <c r="I84" s="95">
        <f t="shared" si="28"/>
        <v>0</v>
      </c>
      <c r="J84" s="95">
        <f t="shared" si="28"/>
        <v>60</v>
      </c>
      <c r="K84" s="95">
        <f t="shared" si="28"/>
        <v>60</v>
      </c>
      <c r="L84" s="95">
        <f t="shared" si="28"/>
        <v>0</v>
      </c>
      <c r="M84" s="56"/>
    </row>
    <row r="85" spans="1:13" s="59" customFormat="1" ht="18" customHeight="1">
      <c r="A85" s="53" t="s">
        <v>118</v>
      </c>
      <c r="B85" s="52" t="s">
        <v>65</v>
      </c>
      <c r="C85" s="27" t="s">
        <v>28</v>
      </c>
      <c r="D85" s="27" t="s">
        <v>14</v>
      </c>
      <c r="E85" s="27" t="s">
        <v>29</v>
      </c>
      <c r="F85" s="27"/>
      <c r="G85" s="98">
        <f t="shared" si="28"/>
        <v>60</v>
      </c>
      <c r="H85" s="98">
        <f t="shared" si="28"/>
        <v>60</v>
      </c>
      <c r="I85" s="98">
        <f t="shared" si="28"/>
        <v>0</v>
      </c>
      <c r="J85" s="98">
        <f t="shared" si="28"/>
        <v>60</v>
      </c>
      <c r="K85" s="98">
        <f t="shared" si="28"/>
        <v>60</v>
      </c>
      <c r="L85" s="98">
        <f t="shared" si="28"/>
        <v>0</v>
      </c>
      <c r="M85" s="58"/>
    </row>
    <row r="86" spans="1:13" s="59" customFormat="1" ht="23.25" customHeight="1">
      <c r="A86" s="53" t="s">
        <v>119</v>
      </c>
      <c r="B86" s="62" t="s">
        <v>65</v>
      </c>
      <c r="C86" s="85" t="s">
        <v>28</v>
      </c>
      <c r="D86" s="85" t="s">
        <v>14</v>
      </c>
      <c r="E86" s="85" t="s">
        <v>29</v>
      </c>
      <c r="F86" s="85" t="s">
        <v>73</v>
      </c>
      <c r="G86" s="104">
        <f>(H86+I86)</f>
        <v>60</v>
      </c>
      <c r="H86" s="105">
        <v>60</v>
      </c>
      <c r="I86" s="105">
        <v>0</v>
      </c>
      <c r="J86" s="105">
        <f>(K86+L86)</f>
        <v>60</v>
      </c>
      <c r="K86" s="105">
        <v>60</v>
      </c>
      <c r="L86" s="105">
        <v>0</v>
      </c>
      <c r="M86" s="58"/>
    </row>
    <row r="87" spans="1:13" s="1" customFormat="1" ht="24.75" customHeight="1">
      <c r="A87" s="51" t="s">
        <v>59</v>
      </c>
      <c r="B87" s="77" t="s">
        <v>65</v>
      </c>
      <c r="C87" s="78" t="s">
        <v>60</v>
      </c>
      <c r="D87" s="78"/>
      <c r="E87" s="31"/>
      <c r="F87" s="31"/>
      <c r="G87" s="102">
        <f aca="true" t="shared" si="29" ref="G87:L89">G88</f>
        <v>80</v>
      </c>
      <c r="H87" s="102">
        <f t="shared" si="29"/>
        <v>80</v>
      </c>
      <c r="I87" s="102">
        <f t="shared" si="29"/>
        <v>0</v>
      </c>
      <c r="J87" s="102">
        <f t="shared" si="29"/>
        <v>80</v>
      </c>
      <c r="K87" s="102">
        <f t="shared" si="29"/>
        <v>80</v>
      </c>
      <c r="L87" s="102">
        <f t="shared" si="29"/>
        <v>0</v>
      </c>
      <c r="M87" s="26"/>
    </row>
    <row r="88" spans="1:13" s="59" customFormat="1" ht="22.5" customHeight="1">
      <c r="A88" s="53" t="s">
        <v>120</v>
      </c>
      <c r="B88" s="52" t="s">
        <v>65</v>
      </c>
      <c r="C88" s="27" t="s">
        <v>60</v>
      </c>
      <c r="D88" s="27" t="s">
        <v>10</v>
      </c>
      <c r="E88" s="27"/>
      <c r="F88" s="27"/>
      <c r="G88" s="98">
        <f t="shared" si="29"/>
        <v>80</v>
      </c>
      <c r="H88" s="98">
        <f t="shared" si="29"/>
        <v>80</v>
      </c>
      <c r="I88" s="98">
        <f t="shared" si="29"/>
        <v>0</v>
      </c>
      <c r="J88" s="98">
        <f t="shared" si="29"/>
        <v>80</v>
      </c>
      <c r="K88" s="98">
        <f t="shared" si="29"/>
        <v>80</v>
      </c>
      <c r="L88" s="98">
        <f t="shared" si="29"/>
        <v>0</v>
      </c>
      <c r="M88" s="58"/>
    </row>
    <row r="89" spans="1:13" s="59" customFormat="1" ht="22.5" customHeight="1">
      <c r="A89" s="53" t="s">
        <v>94</v>
      </c>
      <c r="B89" s="52" t="s">
        <v>65</v>
      </c>
      <c r="C89" s="27" t="s">
        <v>60</v>
      </c>
      <c r="D89" s="27" t="s">
        <v>10</v>
      </c>
      <c r="E89" s="27" t="s">
        <v>27</v>
      </c>
      <c r="F89" s="27"/>
      <c r="G89" s="98">
        <f t="shared" si="29"/>
        <v>80</v>
      </c>
      <c r="H89" s="98">
        <f t="shared" si="29"/>
        <v>80</v>
      </c>
      <c r="I89" s="98">
        <f t="shared" si="29"/>
        <v>0</v>
      </c>
      <c r="J89" s="98">
        <f t="shared" si="29"/>
        <v>80</v>
      </c>
      <c r="K89" s="98">
        <f t="shared" si="29"/>
        <v>80</v>
      </c>
      <c r="L89" s="98">
        <f t="shared" si="29"/>
        <v>0</v>
      </c>
      <c r="M89" s="58"/>
    </row>
    <row r="90" spans="1:13" s="59" customFormat="1" ht="21" customHeight="1" thickBot="1">
      <c r="A90" s="53" t="s">
        <v>96</v>
      </c>
      <c r="B90" s="52" t="s">
        <v>65</v>
      </c>
      <c r="C90" s="27" t="s">
        <v>60</v>
      </c>
      <c r="D90" s="27" t="s">
        <v>10</v>
      </c>
      <c r="E90" s="27" t="s">
        <v>27</v>
      </c>
      <c r="F90" s="27" t="s">
        <v>70</v>
      </c>
      <c r="G90" s="98">
        <f>(H90+I90)</f>
        <v>80</v>
      </c>
      <c r="H90" s="98">
        <v>80</v>
      </c>
      <c r="I90" s="98">
        <v>0</v>
      </c>
      <c r="J90" s="98">
        <f>K90+L90</f>
        <v>80</v>
      </c>
      <c r="K90" s="98">
        <v>80</v>
      </c>
      <c r="L90" s="98">
        <v>0</v>
      </c>
      <c r="M90" s="58"/>
    </row>
    <row r="91" spans="1:13" ht="21" customHeight="1" thickBot="1">
      <c r="A91" s="39" t="s">
        <v>3</v>
      </c>
      <c r="B91" s="13"/>
      <c r="C91" s="32"/>
      <c r="D91" s="32"/>
      <c r="E91" s="32"/>
      <c r="F91" s="32"/>
      <c r="G91" s="106">
        <f aca="true" t="shared" si="30" ref="G91:L91">(G15+G36+G41+G54+G58+G75+G79+G83+H87)</f>
        <v>29467.299999999996</v>
      </c>
      <c r="H91" s="106">
        <f t="shared" si="30"/>
        <v>29161.5</v>
      </c>
      <c r="I91" s="106">
        <f>(I15+I36+I41+I54+I58+I75+I79+I83+I87)</f>
        <v>225.79999999999998</v>
      </c>
      <c r="J91" s="106">
        <f t="shared" si="30"/>
        <v>29768.9</v>
      </c>
      <c r="K91" s="106">
        <f t="shared" si="30"/>
        <v>29462.300000000003</v>
      </c>
      <c r="L91" s="106">
        <f t="shared" si="30"/>
        <v>226.6</v>
      </c>
      <c r="M91" s="21"/>
    </row>
    <row r="93" spans="8:11" ht="12.75">
      <c r="H93" s="12"/>
      <c r="K93" s="12"/>
    </row>
  </sheetData>
  <mergeCells count="6">
    <mergeCell ref="A8:M8"/>
    <mergeCell ref="I1:L1"/>
    <mergeCell ref="I3:L3"/>
    <mergeCell ref="I4:L4"/>
    <mergeCell ref="A6:M6"/>
    <mergeCell ref="A7:M7"/>
  </mergeCells>
  <printOptions/>
  <pageMargins left="0.39" right="0.18" top="0.42" bottom="0.28" header="0.31" footer="0.3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2012-11-21T07:01:28Z</cp:lastPrinted>
  <dcterms:created xsi:type="dcterms:W3CDTF">1996-10-08T23:32:33Z</dcterms:created>
  <dcterms:modified xsi:type="dcterms:W3CDTF">2012-11-21T07:01:34Z</dcterms:modified>
  <cp:category/>
  <cp:version/>
  <cp:contentType/>
  <cp:contentStatus/>
</cp:coreProperties>
</file>