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5" i="1"/>
  <c r="E12"/>
  <c r="E8"/>
  <c r="E17" s="1"/>
  <c r="F14" l="1"/>
  <c r="F13"/>
  <c r="F16" l="1"/>
  <c r="G16" s="1"/>
  <c r="D9"/>
  <c r="D10"/>
  <c r="D11"/>
  <c r="D13"/>
  <c r="D14"/>
  <c r="D16"/>
  <c r="F15"/>
  <c r="C15"/>
  <c r="D15" s="1"/>
  <c r="B15"/>
  <c r="G9"/>
  <c r="G10"/>
  <c r="G11"/>
  <c r="G13"/>
  <c r="G14"/>
  <c r="F12"/>
  <c r="F8"/>
  <c r="C12"/>
  <c r="D12" s="1"/>
  <c r="B12"/>
  <c r="C8"/>
  <c r="D8" s="1"/>
  <c r="B8"/>
  <c r="G15" l="1"/>
  <c r="G8"/>
  <c r="B17"/>
  <c r="F17"/>
  <c r="G12"/>
  <c r="C17"/>
  <c r="D17" s="1"/>
  <c r="G17" l="1"/>
</calcChain>
</file>

<file path=xl/sharedStrings.xml><?xml version="1.0" encoding="utf-8"?>
<sst xmlns="http://schemas.openxmlformats.org/spreadsheetml/2006/main" count="22" uniqueCount="18">
  <si>
    <t>Орган местного самоуправления, всего</t>
  </si>
  <si>
    <t>Наименование раздела</t>
  </si>
  <si>
    <t>в соответствии с требованиями части 6 статьи 52 ФЗ от 06.10.2013 №131-ФЗ</t>
  </si>
  <si>
    <t>Кол-во шт.единиц</t>
  </si>
  <si>
    <t>План</t>
  </si>
  <si>
    <t>Факт</t>
  </si>
  <si>
    <t>Глава поселения</t>
  </si>
  <si>
    <t>Муниципальные служащие</t>
  </si>
  <si>
    <t>Технический персонал</t>
  </si>
  <si>
    <t>Оплата труда</t>
  </si>
  <si>
    <t>Руководитель, специалисты</t>
  </si>
  <si>
    <t>ИТОГО:</t>
  </si>
  <si>
    <t>МКУ "ХЭУ администрации сп Русскинская", всего</t>
  </si>
  <si>
    <t>МКУК "Русскинской цдит", всего</t>
  </si>
  <si>
    <t>Процент занятости шт.ед.</t>
  </si>
  <si>
    <t>Процент исполнения расходов по оплате труда</t>
  </si>
  <si>
    <t>(тыс.рублей)</t>
  </si>
  <si>
    <t>Сведения о ходе исполнения бюджета поселения и о численности муниципальных служащих органов местного самоуправления, работников муниципальных учреждений на 01.07.2019, сельское поселение Русскинская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</si>
</sst>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_р_.;[Red]#,##0_р_.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E8" sqref="E8:E17"/>
    </sheetView>
  </sheetViews>
  <sheetFormatPr defaultRowHeight="15.75"/>
  <cols>
    <col min="1" max="1" width="54.85546875" style="4" customWidth="1"/>
    <col min="2" max="2" width="14.28515625" style="4" customWidth="1"/>
    <col min="3" max="3" width="11.85546875" style="4" customWidth="1"/>
    <col min="4" max="4" width="15.28515625" style="4" customWidth="1"/>
    <col min="5" max="5" width="15" style="4" customWidth="1"/>
    <col min="6" max="6" width="15.85546875" style="4" customWidth="1"/>
    <col min="7" max="8" width="16.28515625" style="4" customWidth="1"/>
    <col min="9" max="16384" width="9.140625" style="4"/>
  </cols>
  <sheetData>
    <row r="1" spans="1:7" ht="45.75" customHeight="1">
      <c r="A1" s="16" t="s">
        <v>17</v>
      </c>
      <c r="B1" s="16"/>
      <c r="C1" s="16"/>
      <c r="D1" s="16"/>
      <c r="E1" s="16"/>
      <c r="F1" s="16"/>
      <c r="G1" s="16"/>
    </row>
    <row r="3" spans="1:7">
      <c r="A3" s="4" t="s">
        <v>2</v>
      </c>
    </row>
    <row r="5" spans="1:7">
      <c r="G5" s="11" t="s">
        <v>16</v>
      </c>
    </row>
    <row r="6" spans="1:7">
      <c r="A6" s="19" t="s">
        <v>1</v>
      </c>
      <c r="B6" s="17" t="s">
        <v>3</v>
      </c>
      <c r="C6" s="18"/>
      <c r="D6" s="21" t="s">
        <v>14</v>
      </c>
      <c r="E6" s="17" t="s">
        <v>9</v>
      </c>
      <c r="F6" s="18"/>
      <c r="G6" s="23" t="s">
        <v>15</v>
      </c>
    </row>
    <row r="7" spans="1:7" s="2" customFormat="1" ht="52.5" customHeight="1">
      <c r="A7" s="20"/>
      <c r="B7" s="1" t="s">
        <v>4</v>
      </c>
      <c r="C7" s="1" t="s">
        <v>5</v>
      </c>
      <c r="D7" s="22"/>
      <c r="E7" s="1" t="s">
        <v>4</v>
      </c>
      <c r="F7" s="1" t="s">
        <v>5</v>
      </c>
      <c r="G7" s="24"/>
    </row>
    <row r="8" spans="1:7" s="6" customFormat="1">
      <c r="A8" s="5" t="s">
        <v>0</v>
      </c>
      <c r="B8" s="7">
        <f>B9+B10+B11</f>
        <v>10</v>
      </c>
      <c r="C8" s="7">
        <f>C9+C10+C11</f>
        <v>10</v>
      </c>
      <c r="D8" s="7">
        <f>C8*100/B8</f>
        <v>100</v>
      </c>
      <c r="E8" s="12">
        <f>E9+E10+E11</f>
        <v>7087</v>
      </c>
      <c r="F8" s="12">
        <f>F9+F10+F11</f>
        <v>3253</v>
      </c>
      <c r="G8" s="9">
        <f>(F8*100)/E8</f>
        <v>45.90094539297305</v>
      </c>
    </row>
    <row r="9" spans="1:7">
      <c r="A9" s="3" t="s">
        <v>6</v>
      </c>
      <c r="B9" s="8">
        <v>1</v>
      </c>
      <c r="C9" s="8">
        <v>1</v>
      </c>
      <c r="D9" s="8">
        <f t="shared" ref="D9:D17" si="0">C9*100/B9</f>
        <v>100</v>
      </c>
      <c r="E9" s="13">
        <v>1501</v>
      </c>
      <c r="F9" s="13">
        <v>776</v>
      </c>
      <c r="G9" s="10">
        <f t="shared" ref="G9:G17" si="1">(F9*100)/E9</f>
        <v>51.698867421718852</v>
      </c>
    </row>
    <row r="10" spans="1:7">
      <c r="A10" s="3" t="s">
        <v>7</v>
      </c>
      <c r="B10" s="8">
        <v>5</v>
      </c>
      <c r="C10" s="8">
        <v>5</v>
      </c>
      <c r="D10" s="15">
        <f t="shared" si="0"/>
        <v>100</v>
      </c>
      <c r="E10" s="14">
        <v>2710</v>
      </c>
      <c r="F10" s="14">
        <v>879</v>
      </c>
      <c r="G10" s="10">
        <f t="shared" si="1"/>
        <v>32.435424354243544</v>
      </c>
    </row>
    <row r="11" spans="1:7">
      <c r="A11" s="3" t="s">
        <v>8</v>
      </c>
      <c r="B11" s="8">
        <v>4</v>
      </c>
      <c r="C11" s="8">
        <v>4</v>
      </c>
      <c r="D11" s="15">
        <f t="shared" si="0"/>
        <v>100</v>
      </c>
      <c r="E11" s="14">
        <v>2876</v>
      </c>
      <c r="F11" s="14">
        <v>1598</v>
      </c>
      <c r="G11" s="10">
        <f t="shared" si="1"/>
        <v>55.563282336578581</v>
      </c>
    </row>
    <row r="12" spans="1:7" s="6" customFormat="1">
      <c r="A12" s="5" t="s">
        <v>12</v>
      </c>
      <c r="B12" s="7">
        <f>B13+B14</f>
        <v>17</v>
      </c>
      <c r="C12" s="7">
        <f>C13+C14</f>
        <v>16</v>
      </c>
      <c r="D12" s="9">
        <f t="shared" si="0"/>
        <v>94.117647058823536</v>
      </c>
      <c r="E12" s="12">
        <f>E13+E14</f>
        <v>6937</v>
      </c>
      <c r="F12" s="12">
        <f>F13+F14</f>
        <v>3594.3</v>
      </c>
      <c r="G12" s="9">
        <f t="shared" si="1"/>
        <v>51.81346403344385</v>
      </c>
    </row>
    <row r="13" spans="1:7">
      <c r="A13" s="3" t="s">
        <v>10</v>
      </c>
      <c r="B13" s="8">
        <v>4</v>
      </c>
      <c r="C13" s="8">
        <v>3</v>
      </c>
      <c r="D13" s="8">
        <f t="shared" si="0"/>
        <v>75</v>
      </c>
      <c r="E13" s="14">
        <v>2030</v>
      </c>
      <c r="F13" s="14">
        <f>415.7+337.7</f>
        <v>753.4</v>
      </c>
      <c r="G13" s="10">
        <f t="shared" si="1"/>
        <v>37.11330049261084</v>
      </c>
    </row>
    <row r="14" spans="1:7">
      <c r="A14" s="3" t="s">
        <v>8</v>
      </c>
      <c r="B14" s="8">
        <v>13</v>
      </c>
      <c r="C14" s="8">
        <v>13</v>
      </c>
      <c r="D14" s="8">
        <f t="shared" si="0"/>
        <v>100</v>
      </c>
      <c r="E14" s="14">
        <v>4907</v>
      </c>
      <c r="F14" s="14">
        <f>1606.4+1234.5</f>
        <v>2840.9</v>
      </c>
      <c r="G14" s="10">
        <f t="shared" si="1"/>
        <v>57.894844100264926</v>
      </c>
    </row>
    <row r="15" spans="1:7" s="6" customFormat="1">
      <c r="A15" s="5" t="s">
        <v>13</v>
      </c>
      <c r="B15" s="7">
        <f>B16</f>
        <v>10</v>
      </c>
      <c r="C15" s="7">
        <f>C16</f>
        <v>7</v>
      </c>
      <c r="D15" s="8">
        <f t="shared" si="0"/>
        <v>70</v>
      </c>
      <c r="E15" s="12">
        <f>E16</f>
        <v>5605.2</v>
      </c>
      <c r="F15" s="12">
        <f>F16</f>
        <v>3097.3</v>
      </c>
      <c r="G15" s="9">
        <f t="shared" si="1"/>
        <v>55.257617926211374</v>
      </c>
    </row>
    <row r="16" spans="1:7">
      <c r="A16" s="3" t="s">
        <v>10</v>
      </c>
      <c r="B16" s="8">
        <v>10</v>
      </c>
      <c r="C16" s="8">
        <v>7</v>
      </c>
      <c r="D16" s="8">
        <f t="shared" si="0"/>
        <v>70</v>
      </c>
      <c r="E16" s="13">
        <v>5605.2</v>
      </c>
      <c r="F16" s="13">
        <f>1624+374.2+486.9+612.2</f>
        <v>3097.3</v>
      </c>
      <c r="G16" s="10">
        <f t="shared" si="1"/>
        <v>55.257617926211374</v>
      </c>
    </row>
    <row r="17" spans="1:7" s="6" customFormat="1">
      <c r="A17" s="5" t="s">
        <v>11</v>
      </c>
      <c r="B17" s="7">
        <f>B8+B12+B15</f>
        <v>37</v>
      </c>
      <c r="C17" s="7">
        <f>C8+C12+C15</f>
        <v>33</v>
      </c>
      <c r="D17" s="9">
        <f t="shared" si="0"/>
        <v>89.189189189189193</v>
      </c>
      <c r="E17" s="12">
        <f>E8+E12+E15</f>
        <v>19629.2</v>
      </c>
      <c r="F17" s="12">
        <f>F8+F12+F15</f>
        <v>9944.6</v>
      </c>
      <c r="G17" s="9">
        <f t="shared" si="1"/>
        <v>50.66227864609867</v>
      </c>
    </row>
  </sheetData>
  <mergeCells count="6">
    <mergeCell ref="A1:G1"/>
    <mergeCell ref="B6:C6"/>
    <mergeCell ref="E6:F6"/>
    <mergeCell ref="A6:A7"/>
    <mergeCell ref="D6:D7"/>
    <mergeCell ref="G6:G7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2020-06-01T11:45:52Z</dcterms:modified>
</cp:coreProperties>
</file>