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<sst xmlns="http://schemas.openxmlformats.org/spreadsheetml/2006/main" count="112" uniqueCount="106">
  <si>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</si>
  <si>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</si>
  <si>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</si>
  <si>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</si>
  <si>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</si>
  <si>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</si>
  <si>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</si>
  <si>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</si>
  <si>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</si>
  <si>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</si>
  <si>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</si>
  <si>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</si>
  <si>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</si>
  <si>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</si>
  <si>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020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</si>
  <si>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</si>
  <si>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</si>
  <si>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</si>
  <si>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</si>
  <si>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</si>
  <si>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</si>
  <si>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</si>
  <si>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</si>
  <si>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</si>
  <si>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 xml:space="preserve"> 1 11 09045 10 0000 120</t>
  </si>
  <si>
    <t>650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</si>
  <si>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</si>
  <si>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</si>
  <si>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</si>
  <si>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</si>
  <si>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</si>
  <si>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</si>
  <si>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</si>
  <si>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</si>
  <si>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</si>
  <si>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</si>
  <si>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>2 07 00000 00 000 000</t>
  </si>
  <si>
    <t>2 07 05030 10 0000 180</t>
  </si>
  <si>
    <t>Прочие  безвозмездные  поступления  в  бюджеты  поселений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</si>
  <si>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</si>
  <si>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</si>
  <si>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</si>
  <si>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</si>
  <si>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</si>
  <si>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</si>
  <si>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</si>
  <si>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</si>
  <si>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</si>
  <si>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</si>
  <si>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</si>
  <si>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</si>
  <si>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</si>
  <si>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</si>
  <si>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</si>
  <si>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(РАБОТ) И КОМПЕНСАЦИИ ЗАТРАТ ГОСУДАРСТВА</t>
  </si>
  <si>
    <t>1 13 00000 00 0000 000</t>
  </si>
  <si>
    <t xml:space="preserve">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</si>
  <si>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</si>
  <si>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</si>
  <si>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1 16 00000 00 0000 000</t>
  </si>
  <si>
    <t>План</t>
  </si>
  <si>
    <t>Отклонение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</si>
  <si>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</si>
  <si>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</si>
  <si>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1 03 00000 00 0000 000</t>
  </si>
  <si>
    <t xml:space="preserve">НАЛОГИ НА ТОВАРЫ (РАБОТЫ, УСЛУГИ), РЕАЛИЗУЕМЫЕ НА ТЕРРИТОРИИ РОССИЙСКОЙ ФЕДЕРАЦИИ
</t>
  </si>
  <si>
    <t>2  02 49999 10 0000 151</t>
  </si>
  <si>
    <t>Ожидаемая оценка исполнения</t>
  </si>
  <si>
    <t>2020 год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</si>
  <si>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</si>
  <si>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</si>
  <si>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</si>
  <si>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</si>
  <si>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</si>
  <si>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</si>
  <si>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</si>
  <si>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</si>
  <si>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1 06 04000 00 0000 110</t>
  </si>
  <si>
    <t>ТРАНСПОРТНЫЙ НАЛОГ</t>
  </si>
  <si>
    <t xml:space="preserve"> 1 06 04011 02 0000 110</t>
  </si>
  <si>
    <t>Транспортный налог с организаций</t>
  </si>
  <si>
    <t xml:space="preserve"> 1 06 04012 02 0000 110</t>
  </si>
  <si>
    <t>Транспортный налог с физических лиц</t>
  </si>
  <si>
    <t xml:space="preserve">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</si>
  <si>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</si>
  <si>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</si>
  <si>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</si>
  <si>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2 02 10000 00 0000 150</t>
  </si>
  <si>
    <t>Дотация на выравнивание бюджетной обеспеченности субъектов Российской Федерации и муниципальных образований</t>
  </si>
  <si>
    <t>2 02 30000 00 0000 150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</si>
  <si>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</si>
  <si>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</si>
  <si>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</si>
  <si>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</si>
  <si>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</si>
  <si>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</si>
  <si>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</si>
  <si>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</si>
  <si>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</si>
  <si>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</si>
  <si>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</si>
  <si>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</si>
  <si>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Исполнитель, телефон   Мартынеску Тамара Николаевна, 737-025</t>
  </si>
  <si>
    <t>Ожидаемое исполнение доходной части бюджета сельского поселения Русскинская за 2020 год</t>
  </si>
  <si>
    <t>2 02 15399 10 0000 150</t>
  </si>
  <si>
    <t>Дотации бюджетам сельских поселений на премирование победителей Всероссийского конкурса "Лучшая муниципальная практика"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</si>
</sst>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_);_(* \(#,##0\);_(* &quot;-&quot;??_);_(@_)"/>
    <numFmt numFmtId="193" formatCode="_(* #,##0.0_);_(* \(#,##0.0\);_(* &quot;-&quot;??_);_(@_)"/>
    <numFmt numFmtId="194" formatCode="[$-FC19]d\ mmmm\ yyyy\ &quot;г.&quot;"/>
    <numFmt numFmtId="195" formatCode="_-* #,##0.0_р_._-;\-* #,##0.0_р_._-;_-* &quot;-&quot;?_р_._-;_-@_-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7" fontId="2" fillId="0" borderId="11" xfId="58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87" fontId="1" fillId="0" borderId="11" xfId="58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87" fontId="1" fillId="0" borderId="11" xfId="58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1" xfId="58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7" fontId="2" fillId="0" borderId="0" xfId="58" applyFont="1" applyFill="1" applyBorder="1" applyAlignment="1">
      <alignment vertical="center"/>
    </xf>
    <xf numFmtId="187" fontId="2" fillId="0" borderId="0" xfId="58" applyFont="1" applyFill="1" applyBorder="1" applyAlignment="1">
      <alignment/>
    </xf>
    <xf numFmtId="187" fontId="1" fillId="0" borderId="0" xfId="58" applyFont="1" applyFill="1" applyBorder="1" applyAlignment="1">
      <alignment/>
    </xf>
    <xf numFmtId="4" fontId="2" fillId="0" borderId="11" xfId="58" applyNumberFormat="1" applyFont="1" applyFill="1" applyBorder="1" applyAlignment="1">
      <alignment vertical="center"/>
    </xf>
    <xf numFmtId="4" fontId="1" fillId="0" borderId="11" xfId="58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58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B35">
      <selection activeCell="G39" sqref="G39"/>
    </sheetView>
  </sheetViews>
  <sheetFormatPr defaultColWidth="9.140625" defaultRowHeight="12.75"/>
  <cols>
    <col min="1" max="1" width="0" style="11" hidden="1" customWidth="1"/>
    <col min="2" max="2" width="17.57421875" style="40" customWidth="1"/>
    <col min="3" max="3" width="40.421875" style="11" customWidth="1"/>
    <col min="4" max="4" width="13.00390625" style="11" customWidth="1"/>
    <col min="5" max="5" width="14.8515625" style="11" customWidth="1"/>
    <col min="6" max="6" width="12.7109375" style="11" customWidth="1"/>
    <col min="7" max="7" width="19.00390625" style="11" customWidth="1"/>
    <col min="8" max="16384" width="9.140625" style="11" customWidth="1"/>
  </cols>
  <sheetData>
    <row r="1" spans="2:6" s="10" customFormat="1" ht="11.25">
      <c r="B1" s="41" t="s">
        <v>103</v>
      </c>
      <c r="C1" s="41"/>
      <c r="D1" s="41"/>
      <c r="E1" s="41"/>
      <c r="F1" s="41"/>
    </row>
    <row r="2" spans="2:6" ht="15.75" customHeight="1">
      <c r="B2" s="42"/>
      <c r="C2" s="42"/>
      <c r="D2" s="42"/>
      <c r="E2" s="42"/>
      <c r="F2" s="42"/>
    </row>
    <row r="3" spans="2:6" ht="15.75" customHeight="1">
      <c r="B3" s="12"/>
      <c r="C3" s="12"/>
      <c r="D3" s="12"/>
      <c r="E3" s="12"/>
      <c r="F3" s="12"/>
    </row>
    <row r="4" spans="2:6" ht="11.25">
      <c r="B4" s="13"/>
      <c r="C4" s="14"/>
      <c r="D4" s="43" t="s">
        <v>68</v>
      </c>
      <c r="E4" s="44"/>
      <c r="F4" s="45"/>
    </row>
    <row r="5" spans="2:6" ht="39" customHeight="1">
      <c r="B5" s="15" t="s">
        <v>0</v>
      </c>
      <c r="C5" s="15" t="s">
        <v>1</v>
      </c>
      <c r="D5" s="15" t="s">
        <v>60</v>
      </c>
      <c r="E5" s="15" t="s">
        <v>67</v>
      </c>
      <c r="F5" s="15" t="s">
        <v>61</v>
      </c>
    </row>
    <row r="6" spans="1:6" s="3" customFormat="1" ht="10.5">
      <c r="A6" s="2"/>
      <c r="B6" s="16" t="s">
        <v>2</v>
      </c>
      <c r="C6" s="5" t="s">
        <v>45</v>
      </c>
      <c r="D6" s="17">
        <f>D7+D29</f>
        <v>8527594.86</v>
      </c>
      <c r="E6" s="17">
        <f>E7+E29</f>
        <v>6769361.48</v>
      </c>
      <c r="F6" s="17">
        <f>D6-E6</f>
        <v>1758233.379999999</v>
      </c>
    </row>
    <row r="7" spans="1:6" s="3" customFormat="1" ht="10.5">
      <c r="A7" s="2"/>
      <c r="B7" s="16"/>
      <c r="C7" s="5" t="s">
        <v>46</v>
      </c>
      <c r="D7" s="17">
        <f>D8+D13+D18+D28</f>
        <v>5462916.5</v>
      </c>
      <c r="E7" s="17">
        <f>E8+E13+E18+E28</f>
        <v>4592849.5200000005</v>
      </c>
      <c r="F7" s="17">
        <f aca="true" t="shared" si="0" ref="F7:F53">D7-E7</f>
        <v>870066.9799999995</v>
      </c>
    </row>
    <row r="8" spans="1:6" s="3" customFormat="1" ht="12" customHeight="1">
      <c r="A8" s="2"/>
      <c r="B8" s="16" t="s">
        <v>3</v>
      </c>
      <c r="C8" s="5" t="s">
        <v>44</v>
      </c>
      <c r="D8" s="17">
        <f>D9</f>
        <v>4419236.5</v>
      </c>
      <c r="E8" s="17">
        <f>E9</f>
        <v>3636128.72</v>
      </c>
      <c r="F8" s="17">
        <f t="shared" si="0"/>
        <v>783107.7799999998</v>
      </c>
    </row>
    <row r="9" spans="1:6" s="20" customFormat="1" ht="15" customHeight="1">
      <c r="A9" s="1"/>
      <c r="B9" s="18" t="s">
        <v>4</v>
      </c>
      <c r="C9" s="4" t="s">
        <v>5</v>
      </c>
      <c r="D9" s="19">
        <f>D10+D11+D12</f>
        <v>4419236.5</v>
      </c>
      <c r="E9" s="19">
        <f>E10+E11+E12</f>
        <v>3636128.72</v>
      </c>
      <c r="F9" s="17">
        <f t="shared" si="0"/>
        <v>783107.7799999998</v>
      </c>
    </row>
    <row r="10" spans="1:6" s="20" customFormat="1" ht="65.25" customHeight="1">
      <c r="A10" s="1">
        <v>182</v>
      </c>
      <c r="B10" s="21" t="s">
        <v>20</v>
      </c>
      <c r="C10" s="22" t="s">
        <v>21</v>
      </c>
      <c r="D10" s="19">
        <v>4215876.5</v>
      </c>
      <c r="E10" s="19">
        <v>3531388.33</v>
      </c>
      <c r="F10" s="17">
        <f t="shared" si="0"/>
        <v>684488.1699999999</v>
      </c>
    </row>
    <row r="11" spans="1:6" s="20" customFormat="1" ht="105" customHeight="1">
      <c r="A11" s="1">
        <v>182</v>
      </c>
      <c r="B11" s="21" t="s">
        <v>62</v>
      </c>
      <c r="C11" s="22" t="s">
        <v>63</v>
      </c>
      <c r="D11" s="19">
        <v>3360</v>
      </c>
      <c r="E11" s="19">
        <v>3358.6</v>
      </c>
      <c r="F11" s="17">
        <f t="shared" si="0"/>
        <v>1.400000000000091</v>
      </c>
    </row>
    <row r="12" spans="1:6" s="20" customFormat="1" ht="39" customHeight="1">
      <c r="A12" s="1">
        <v>182</v>
      </c>
      <c r="B12" s="21" t="s">
        <v>32</v>
      </c>
      <c r="C12" s="22" t="s">
        <v>33</v>
      </c>
      <c r="D12" s="19">
        <v>200000</v>
      </c>
      <c r="E12" s="19">
        <v>101381.79</v>
      </c>
      <c r="F12" s="17">
        <f t="shared" si="0"/>
        <v>98618.21</v>
      </c>
    </row>
    <row r="13" spans="1:6" s="20" customFormat="1" ht="39" customHeight="1">
      <c r="A13" s="2"/>
      <c r="B13" s="16" t="s">
        <v>64</v>
      </c>
      <c r="C13" s="23" t="s">
        <v>65</v>
      </c>
      <c r="D13" s="17">
        <f>D14+D15+D16+D17</f>
        <v>853000</v>
      </c>
      <c r="E13" s="17">
        <f>E14+E15+E16+E17</f>
        <v>789629.8</v>
      </c>
      <c r="F13" s="17">
        <f t="shared" si="0"/>
        <v>63370.19999999995</v>
      </c>
    </row>
    <row r="14" spans="1:6" s="20" customFormat="1" ht="102.75" customHeight="1">
      <c r="A14" s="1"/>
      <c r="B14" s="21" t="s">
        <v>69</v>
      </c>
      <c r="C14" s="22" t="s">
        <v>70</v>
      </c>
      <c r="D14" s="19">
        <v>380000</v>
      </c>
      <c r="E14" s="19">
        <v>360293.9</v>
      </c>
      <c r="F14" s="17">
        <f t="shared" si="0"/>
        <v>19706.099999999977</v>
      </c>
    </row>
    <row r="15" spans="1:6" s="20" customFormat="1" ht="117.75" customHeight="1">
      <c r="A15" s="1"/>
      <c r="B15" s="21" t="s">
        <v>71</v>
      </c>
      <c r="C15" s="24" t="s">
        <v>72</v>
      </c>
      <c r="D15" s="19">
        <v>3000</v>
      </c>
      <c r="E15" s="19">
        <v>2600</v>
      </c>
      <c r="F15" s="17">
        <f t="shared" si="0"/>
        <v>400</v>
      </c>
    </row>
    <row r="16" spans="1:6" s="20" customFormat="1" ht="100.5" customHeight="1">
      <c r="A16" s="1"/>
      <c r="B16" s="21" t="s">
        <v>73</v>
      </c>
      <c r="C16" s="22" t="s">
        <v>74</v>
      </c>
      <c r="D16" s="19">
        <v>530000</v>
      </c>
      <c r="E16" s="19">
        <v>490000</v>
      </c>
      <c r="F16" s="17">
        <f t="shared" si="0"/>
        <v>40000</v>
      </c>
    </row>
    <row r="17" spans="1:6" s="20" customFormat="1" ht="104.25" customHeight="1">
      <c r="A17" s="1"/>
      <c r="B17" s="21" t="s">
        <v>75</v>
      </c>
      <c r="C17" s="22" t="s">
        <v>76</v>
      </c>
      <c r="D17" s="25">
        <v>-60000</v>
      </c>
      <c r="E17" s="25">
        <v>-63264.1</v>
      </c>
      <c r="F17" s="17">
        <f t="shared" si="0"/>
        <v>3264.0999999999985</v>
      </c>
    </row>
    <row r="18" spans="1:6" s="3" customFormat="1" ht="10.5">
      <c r="A18" s="2"/>
      <c r="B18" s="16" t="s">
        <v>6</v>
      </c>
      <c r="C18" s="5" t="s">
        <v>47</v>
      </c>
      <c r="D18" s="17">
        <f>D19+D24+D21</f>
        <v>180680</v>
      </c>
      <c r="E18" s="17">
        <f>E19+E24+E21</f>
        <v>166991</v>
      </c>
      <c r="F18" s="17">
        <f t="shared" si="0"/>
        <v>13689</v>
      </c>
    </row>
    <row r="19" spans="1:6" s="20" customFormat="1" ht="11.25">
      <c r="A19" s="1">
        <v>182</v>
      </c>
      <c r="B19" s="18" t="s">
        <v>7</v>
      </c>
      <c r="C19" s="4" t="s">
        <v>8</v>
      </c>
      <c r="D19" s="19">
        <f>D20</f>
        <v>120000</v>
      </c>
      <c r="E19" s="19">
        <f>E20</f>
        <v>125921.37</v>
      </c>
      <c r="F19" s="17">
        <f t="shared" si="0"/>
        <v>-5921.369999999995</v>
      </c>
    </row>
    <row r="20" spans="1:6" s="20" customFormat="1" ht="40.5" customHeight="1">
      <c r="A20" s="1">
        <v>182</v>
      </c>
      <c r="B20" s="21" t="s">
        <v>9</v>
      </c>
      <c r="C20" s="22" t="s">
        <v>30</v>
      </c>
      <c r="D20" s="19">
        <v>120000</v>
      </c>
      <c r="E20" s="19">
        <v>125921.37</v>
      </c>
      <c r="F20" s="17">
        <f t="shared" si="0"/>
        <v>-5921.369999999995</v>
      </c>
    </row>
    <row r="21" spans="1:6" s="3" customFormat="1" ht="24" customHeight="1">
      <c r="A21" s="2"/>
      <c r="B21" s="16" t="s">
        <v>77</v>
      </c>
      <c r="C21" s="23" t="s">
        <v>78</v>
      </c>
      <c r="D21" s="17">
        <f>D22+D23</f>
        <v>32680</v>
      </c>
      <c r="E21" s="17">
        <f>E22+E23</f>
        <v>28590.78</v>
      </c>
      <c r="F21" s="17">
        <f t="shared" si="0"/>
        <v>4089.220000000001</v>
      </c>
    </row>
    <row r="22" spans="1:6" s="20" customFormat="1" ht="28.5" customHeight="1">
      <c r="A22" s="1"/>
      <c r="B22" s="21" t="s">
        <v>79</v>
      </c>
      <c r="C22" s="22" t="s">
        <v>80</v>
      </c>
      <c r="D22" s="19">
        <v>680</v>
      </c>
      <c r="E22" s="19">
        <v>680</v>
      </c>
      <c r="F22" s="17">
        <f t="shared" si="0"/>
        <v>0</v>
      </c>
    </row>
    <row r="23" spans="1:6" s="3" customFormat="1" ht="11.25">
      <c r="A23" s="2"/>
      <c r="B23" s="21" t="s">
        <v>81</v>
      </c>
      <c r="C23" s="22" t="s">
        <v>82</v>
      </c>
      <c r="D23" s="19">
        <v>32000</v>
      </c>
      <c r="E23" s="19">
        <v>27910.78</v>
      </c>
      <c r="F23" s="17">
        <f t="shared" si="0"/>
        <v>4089.220000000001</v>
      </c>
    </row>
    <row r="24" spans="1:6" s="3" customFormat="1" ht="30.75" customHeight="1">
      <c r="A24" s="2"/>
      <c r="B24" s="16" t="s">
        <v>10</v>
      </c>
      <c r="C24" s="5" t="s">
        <v>48</v>
      </c>
      <c r="D24" s="17">
        <f>D25+D26</f>
        <v>28000</v>
      </c>
      <c r="E24" s="17">
        <f>E25+E26</f>
        <v>12478.849999999999</v>
      </c>
      <c r="F24" s="17">
        <f t="shared" si="0"/>
        <v>15521.150000000001</v>
      </c>
    </row>
    <row r="25" spans="1:6" s="20" customFormat="1" ht="42.75" customHeight="1">
      <c r="A25" s="1" t="s">
        <v>25</v>
      </c>
      <c r="B25" s="21" t="s">
        <v>27</v>
      </c>
      <c r="C25" s="22" t="s">
        <v>26</v>
      </c>
      <c r="D25" s="19">
        <v>12000</v>
      </c>
      <c r="E25" s="19">
        <v>6606.49</v>
      </c>
      <c r="F25" s="17">
        <f t="shared" si="0"/>
        <v>5393.51</v>
      </c>
    </row>
    <row r="26" spans="1:6" s="3" customFormat="1" ht="40.5" customHeight="1">
      <c r="A26" s="2"/>
      <c r="B26" s="21" t="s">
        <v>28</v>
      </c>
      <c r="C26" s="22" t="s">
        <v>29</v>
      </c>
      <c r="D26" s="19">
        <v>16000</v>
      </c>
      <c r="E26" s="19">
        <v>5872.36</v>
      </c>
      <c r="F26" s="17">
        <f t="shared" si="0"/>
        <v>10127.64</v>
      </c>
    </row>
    <row r="27" spans="1:6" s="20" customFormat="1" ht="25.5" customHeight="1">
      <c r="A27" s="1" t="s">
        <v>25</v>
      </c>
      <c r="B27" s="26" t="s">
        <v>51</v>
      </c>
      <c r="C27" s="23" t="s">
        <v>50</v>
      </c>
      <c r="D27" s="17">
        <f>D28</f>
        <v>10000</v>
      </c>
      <c r="E27" s="17">
        <f>E28</f>
        <v>100</v>
      </c>
      <c r="F27" s="17">
        <f t="shared" si="0"/>
        <v>9900</v>
      </c>
    </row>
    <row r="28" spans="1:6" s="20" customFormat="1" ht="60" customHeight="1">
      <c r="A28" s="1" t="s">
        <v>25</v>
      </c>
      <c r="B28" s="21" t="s">
        <v>18</v>
      </c>
      <c r="C28" s="22" t="s">
        <v>19</v>
      </c>
      <c r="D28" s="19">
        <v>10000</v>
      </c>
      <c r="E28" s="19">
        <v>100</v>
      </c>
      <c r="F28" s="17">
        <f t="shared" si="0"/>
        <v>9900</v>
      </c>
    </row>
    <row r="29" spans="1:6" s="20" customFormat="1" ht="23.25" customHeight="1">
      <c r="A29" s="1"/>
      <c r="B29" s="16"/>
      <c r="C29" s="5" t="s">
        <v>49</v>
      </c>
      <c r="D29" s="17">
        <f>D30+D32+D35</f>
        <v>3064678.36</v>
      </c>
      <c r="E29" s="17">
        <f>E30+E32+E35</f>
        <v>2176511.96</v>
      </c>
      <c r="F29" s="17">
        <f t="shared" si="0"/>
        <v>888166.3999999999</v>
      </c>
    </row>
    <row r="30" spans="1:6" s="20" customFormat="1" ht="49.5" customHeight="1">
      <c r="A30" s="1"/>
      <c r="B30" s="16" t="s">
        <v>53</v>
      </c>
      <c r="C30" s="23" t="s">
        <v>52</v>
      </c>
      <c r="D30" s="17">
        <f>D31</f>
        <v>2200000</v>
      </c>
      <c r="E30" s="17">
        <f>E31</f>
        <v>1857333.6</v>
      </c>
      <c r="F30" s="17">
        <f t="shared" si="0"/>
        <v>342666.3999999999</v>
      </c>
    </row>
    <row r="31" spans="1:6" s="20" customFormat="1" ht="39.75" customHeight="1">
      <c r="A31" s="1"/>
      <c r="B31" s="18" t="s">
        <v>24</v>
      </c>
      <c r="C31" s="22" t="s">
        <v>31</v>
      </c>
      <c r="D31" s="19">
        <v>2200000</v>
      </c>
      <c r="E31" s="19">
        <v>1857333.6</v>
      </c>
      <c r="F31" s="17">
        <f t="shared" si="0"/>
        <v>342666.3999999999</v>
      </c>
    </row>
    <row r="32" spans="1:6" s="3" customFormat="1" ht="30.75" customHeight="1">
      <c r="A32" s="6"/>
      <c r="B32" s="16" t="s">
        <v>55</v>
      </c>
      <c r="C32" s="23" t="s">
        <v>54</v>
      </c>
      <c r="D32" s="17">
        <f>D33+D34</f>
        <v>753828.36</v>
      </c>
      <c r="E32" s="17">
        <f>E33+E34</f>
        <v>208328.36</v>
      </c>
      <c r="F32" s="17">
        <f t="shared" si="0"/>
        <v>545500</v>
      </c>
    </row>
    <row r="33" spans="1:6" s="3" customFormat="1" ht="22.5">
      <c r="A33" s="6"/>
      <c r="B33" s="18" t="s">
        <v>34</v>
      </c>
      <c r="C33" s="22" t="s">
        <v>35</v>
      </c>
      <c r="D33" s="19">
        <v>180000</v>
      </c>
      <c r="E33" s="19">
        <v>34500</v>
      </c>
      <c r="F33" s="17">
        <f t="shared" si="0"/>
        <v>145500</v>
      </c>
    </row>
    <row r="34" spans="1:6" s="20" customFormat="1" ht="22.5">
      <c r="A34" s="7"/>
      <c r="B34" s="18" t="s">
        <v>56</v>
      </c>
      <c r="C34" s="22" t="s">
        <v>57</v>
      </c>
      <c r="D34" s="19">
        <v>573828.36</v>
      </c>
      <c r="E34" s="19">
        <v>173828.36</v>
      </c>
      <c r="F34" s="17">
        <f t="shared" si="0"/>
        <v>400000</v>
      </c>
    </row>
    <row r="35" spans="1:6" s="20" customFormat="1" ht="26.25" customHeight="1">
      <c r="A35" s="1" t="s">
        <v>14</v>
      </c>
      <c r="B35" s="16" t="s">
        <v>59</v>
      </c>
      <c r="C35" s="23" t="s">
        <v>58</v>
      </c>
      <c r="D35" s="17">
        <f>D36+D37</f>
        <v>110850</v>
      </c>
      <c r="E35" s="17">
        <f>E36+E37</f>
        <v>110850</v>
      </c>
      <c r="F35" s="17">
        <f t="shared" si="0"/>
        <v>0</v>
      </c>
    </row>
    <row r="36" spans="1:6" s="27" customFormat="1" ht="45.75" customHeight="1">
      <c r="A36" s="8"/>
      <c r="B36" s="18" t="s">
        <v>83</v>
      </c>
      <c r="C36" s="22" t="s">
        <v>84</v>
      </c>
      <c r="D36" s="19">
        <v>120850</v>
      </c>
      <c r="E36" s="19">
        <v>120850</v>
      </c>
      <c r="F36" s="17">
        <f t="shared" si="0"/>
        <v>0</v>
      </c>
    </row>
    <row r="37" spans="1:6" s="27" customFormat="1" ht="96.75" customHeight="1">
      <c r="A37" s="8"/>
      <c r="B37" s="18" t="s">
        <v>85</v>
      </c>
      <c r="C37" s="22" t="s">
        <v>86</v>
      </c>
      <c r="D37" s="28">
        <v>-10000</v>
      </c>
      <c r="E37" s="28">
        <v>-10000</v>
      </c>
      <c r="F37" s="17">
        <f t="shared" si="0"/>
        <v>0</v>
      </c>
    </row>
    <row r="38" spans="1:8" s="20" customFormat="1" ht="11.25">
      <c r="A38" s="1"/>
      <c r="B38" s="16" t="s">
        <v>11</v>
      </c>
      <c r="C38" s="5" t="s">
        <v>43</v>
      </c>
      <c r="D38" s="17">
        <f>D39+D51+D49</f>
        <v>73398324.22</v>
      </c>
      <c r="E38" s="17">
        <f>E39+E51+E49</f>
        <v>73398324.22</v>
      </c>
      <c r="F38" s="17">
        <f t="shared" si="0"/>
        <v>0</v>
      </c>
      <c r="G38" s="46"/>
      <c r="H38" s="47"/>
    </row>
    <row r="39" spans="1:6" s="20" customFormat="1" ht="27.75" customHeight="1">
      <c r="A39" s="1" t="s">
        <v>14</v>
      </c>
      <c r="B39" s="16" t="s">
        <v>12</v>
      </c>
      <c r="C39" s="23" t="s">
        <v>13</v>
      </c>
      <c r="D39" s="17">
        <f>D40+D42+D46+D41</f>
        <v>72988324.03</v>
      </c>
      <c r="E39" s="17">
        <f>E40+E42+E46+E41</f>
        <v>72988324.03</v>
      </c>
      <c r="F39" s="17">
        <f t="shared" si="0"/>
        <v>0</v>
      </c>
    </row>
    <row r="40" spans="1:6" s="20" customFormat="1" ht="36.75" customHeight="1">
      <c r="A40" s="1" t="s">
        <v>14</v>
      </c>
      <c r="B40" s="18" t="s">
        <v>87</v>
      </c>
      <c r="C40" s="22" t="s">
        <v>88</v>
      </c>
      <c r="D40" s="19">
        <f>66200+2989700+6547900</f>
        <v>9603800</v>
      </c>
      <c r="E40" s="19">
        <f>66200+2989700+6547900</f>
        <v>9603800</v>
      </c>
      <c r="F40" s="17">
        <f t="shared" si="0"/>
        <v>0</v>
      </c>
    </row>
    <row r="41" spans="1:6" s="20" customFormat="1" ht="36.75" customHeight="1">
      <c r="A41" s="1" t="s">
        <v>14</v>
      </c>
      <c r="B41" s="18" t="s">
        <v>104</v>
      </c>
      <c r="C41" s="22" t="s">
        <v>105</v>
      </c>
      <c r="D41" s="19">
        <v>10000000</v>
      </c>
      <c r="E41" s="19">
        <v>10000000</v>
      </c>
      <c r="F41" s="17">
        <f>D41-E41</f>
        <v>0</v>
      </c>
    </row>
    <row r="42" spans="1:6" s="20" customFormat="1" ht="24.75" customHeight="1">
      <c r="A42" s="1"/>
      <c r="B42" s="16" t="s">
        <v>89</v>
      </c>
      <c r="C42" s="23" t="s">
        <v>15</v>
      </c>
      <c r="D42" s="17">
        <f>D44+D45+D43</f>
        <v>384885.93</v>
      </c>
      <c r="E42" s="17">
        <f>E44+E45+E43</f>
        <v>384885.93</v>
      </c>
      <c r="F42" s="17">
        <f t="shared" si="0"/>
        <v>0</v>
      </c>
    </row>
    <row r="43" spans="1:6" s="20" customFormat="1" ht="49.5" customHeight="1">
      <c r="A43" s="1"/>
      <c r="B43" s="18" t="s">
        <v>90</v>
      </c>
      <c r="C43" s="22" t="s">
        <v>91</v>
      </c>
      <c r="D43" s="19">
        <v>21166.82</v>
      </c>
      <c r="E43" s="19">
        <v>21166.82</v>
      </c>
      <c r="F43" s="17">
        <f t="shared" si="0"/>
        <v>0</v>
      </c>
    </row>
    <row r="44" spans="1:6" s="20" customFormat="1" ht="36" customHeight="1">
      <c r="A44" s="1"/>
      <c r="B44" s="21" t="s">
        <v>92</v>
      </c>
      <c r="C44" s="22" t="s">
        <v>16</v>
      </c>
      <c r="D44" s="19">
        <v>72059.61</v>
      </c>
      <c r="E44" s="19">
        <v>72059.61</v>
      </c>
      <c r="F44" s="17">
        <f t="shared" si="0"/>
        <v>0</v>
      </c>
    </row>
    <row r="45" spans="1:6" s="3" customFormat="1" ht="38.25" customHeight="1">
      <c r="A45" s="2"/>
      <c r="B45" s="21" t="s">
        <v>93</v>
      </c>
      <c r="C45" s="22" t="s">
        <v>23</v>
      </c>
      <c r="D45" s="19">
        <v>291659.5</v>
      </c>
      <c r="E45" s="19">
        <v>291659.5</v>
      </c>
      <c r="F45" s="17">
        <f t="shared" si="0"/>
        <v>0</v>
      </c>
    </row>
    <row r="46" spans="1:6" s="20" customFormat="1" ht="26.25" customHeight="1">
      <c r="A46" s="1"/>
      <c r="B46" s="26" t="s">
        <v>94</v>
      </c>
      <c r="C46" s="23" t="s">
        <v>22</v>
      </c>
      <c r="D46" s="17">
        <f>D47+D48</f>
        <v>52999638.1</v>
      </c>
      <c r="E46" s="17">
        <f>E47+E48</f>
        <v>52999638.1</v>
      </c>
      <c r="F46" s="17">
        <f t="shared" si="0"/>
        <v>0</v>
      </c>
    </row>
    <row r="47" spans="1:6" s="3" customFormat="1" ht="70.5" customHeight="1">
      <c r="A47" s="2"/>
      <c r="B47" s="21" t="s">
        <v>95</v>
      </c>
      <c r="C47" s="22" t="s">
        <v>96</v>
      </c>
      <c r="D47" s="19">
        <v>22438.57</v>
      </c>
      <c r="E47" s="19">
        <v>22438.57</v>
      </c>
      <c r="F47" s="17">
        <f t="shared" si="0"/>
        <v>0</v>
      </c>
    </row>
    <row r="48" spans="1:6" s="20" customFormat="1" ht="36" customHeight="1">
      <c r="A48" s="1"/>
      <c r="B48" s="21" t="s">
        <v>97</v>
      </c>
      <c r="C48" s="22" t="s">
        <v>98</v>
      </c>
      <c r="D48" s="19">
        <v>52977199.53</v>
      </c>
      <c r="E48" s="19">
        <v>52977199.53</v>
      </c>
      <c r="F48" s="17">
        <f t="shared" si="0"/>
        <v>0</v>
      </c>
    </row>
    <row r="49" spans="1:6" s="3" customFormat="1" ht="26.25" customHeight="1">
      <c r="A49" s="2"/>
      <c r="B49" s="26" t="s">
        <v>36</v>
      </c>
      <c r="C49" s="23" t="s">
        <v>42</v>
      </c>
      <c r="D49" s="17">
        <f>D50</f>
        <v>410000</v>
      </c>
      <c r="E49" s="17">
        <f>E50</f>
        <v>410000</v>
      </c>
      <c r="F49" s="17">
        <f t="shared" si="0"/>
        <v>0</v>
      </c>
    </row>
    <row r="50" spans="1:6" s="20" customFormat="1" ht="26.25" customHeight="1">
      <c r="A50" s="1"/>
      <c r="B50" s="21" t="s">
        <v>37</v>
      </c>
      <c r="C50" s="22" t="s">
        <v>38</v>
      </c>
      <c r="D50" s="19">
        <v>410000</v>
      </c>
      <c r="E50" s="19">
        <v>410000</v>
      </c>
      <c r="F50" s="17">
        <f t="shared" si="0"/>
        <v>0</v>
      </c>
    </row>
    <row r="51" spans="1:6" s="3" customFormat="1" ht="31.5" customHeight="1">
      <c r="A51" s="2"/>
      <c r="B51" s="26" t="s">
        <v>39</v>
      </c>
      <c r="C51" s="23" t="s">
        <v>41</v>
      </c>
      <c r="D51" s="17">
        <f>D52</f>
        <v>0.19</v>
      </c>
      <c r="E51" s="17">
        <f>E52</f>
        <v>0.19</v>
      </c>
      <c r="F51" s="17">
        <f t="shared" si="0"/>
        <v>0</v>
      </c>
    </row>
    <row r="52" spans="1:6" s="3" customFormat="1" ht="45.75" customHeight="1">
      <c r="A52" s="9"/>
      <c r="B52" s="21" t="s">
        <v>99</v>
      </c>
      <c r="C52" s="22" t="s">
        <v>40</v>
      </c>
      <c r="D52" s="19">
        <v>0.19</v>
      </c>
      <c r="E52" s="19">
        <v>0.19</v>
      </c>
      <c r="F52" s="17">
        <f t="shared" si="0"/>
        <v>0</v>
      </c>
    </row>
    <row r="53" spans="1:8" s="3" customFormat="1" ht="18" customHeight="1">
      <c r="A53" s="9"/>
      <c r="B53" s="26"/>
      <c r="C53" s="23" t="s">
        <v>17</v>
      </c>
      <c r="D53" s="17">
        <f>D6+D38</f>
        <v>81925919.08</v>
      </c>
      <c r="E53" s="17">
        <f>E6+E38</f>
        <v>80167685.7</v>
      </c>
      <c r="F53" s="17">
        <f t="shared" si="0"/>
        <v>1758233.3799999952</v>
      </c>
      <c r="G53" s="48"/>
      <c r="H53" s="49"/>
    </row>
    <row r="54" spans="2:6" ht="11.25">
      <c r="B54" s="29"/>
      <c r="C54" s="30"/>
      <c r="D54" s="31"/>
      <c r="E54" s="32"/>
      <c r="F54" s="33"/>
    </row>
    <row r="55" spans="2:6" ht="11.25">
      <c r="B55" s="29"/>
      <c r="C55" s="30"/>
      <c r="D55" s="31"/>
      <c r="E55" s="32"/>
      <c r="F55" s="33"/>
    </row>
    <row r="56" spans="2:6" ht="21">
      <c r="B56" s="26" t="s">
        <v>66</v>
      </c>
      <c r="C56" s="23" t="s">
        <v>100</v>
      </c>
      <c r="D56" s="34">
        <f>D57+E61</f>
        <v>10046081.07</v>
      </c>
      <c r="E56" s="17">
        <f>E57</f>
        <v>10567.71</v>
      </c>
      <c r="F56" s="34">
        <f>F57</f>
        <v>10056648.780000001</v>
      </c>
    </row>
    <row r="57" spans="2:6" ht="33.75">
      <c r="B57" s="21" t="s">
        <v>66</v>
      </c>
      <c r="C57" s="22" t="s">
        <v>101</v>
      </c>
      <c r="D57" s="35">
        <v>10046081.07</v>
      </c>
      <c r="E57" s="19">
        <v>10567.71</v>
      </c>
      <c r="F57" s="35">
        <f>D57+E57</f>
        <v>10056648.780000001</v>
      </c>
    </row>
    <row r="58" spans="2:6" ht="11.25">
      <c r="B58" s="8"/>
      <c r="C58" s="36"/>
      <c r="D58" s="37"/>
      <c r="E58" s="37"/>
      <c r="F58" s="37"/>
    </row>
    <row r="59" spans="2:6" ht="11.25">
      <c r="B59" s="38" t="s">
        <v>102</v>
      </c>
      <c r="D59" s="39"/>
      <c r="E59" s="39"/>
      <c r="F59" s="39"/>
    </row>
    <row r="60" ht="11.25">
      <c r="B60" s="11"/>
    </row>
    <row r="61" ht="11.25">
      <c r="B61" s="11"/>
    </row>
    <row r="64" ht="11.25">
      <c r="B64" s="11"/>
    </row>
  </sheetData>
  <sheetProtection/>
  <mergeCells count="5">
    <mergeCell ref="B1:F1"/>
    <mergeCell ref="B2:F2"/>
    <mergeCell ref="D4:F4"/>
    <mergeCell ref="G38:H38"/>
    <mergeCell ref="G53:H53"/>
  </mergeCells>
  <printOptions/>
  <pageMargins left="0.2" right="0.22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2020-12-12T13:46:10Z</cp:lastPrinted>
  <dcterms:created xsi:type="dcterms:W3CDTF">1996-10-08T23:32:33Z</dcterms:created>
  <dcterms:modified xsi:type="dcterms:W3CDTF">2020-12-14T18:21:59Z</dcterms:modified>
  <cp:category/>
  <cp:version/>
  <cp:contentType/>
  <cp:contentStatus/>
</cp:coreProperties>
</file>