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Доходы" sheetId="1" r:id="rId1"/>
    <sheet name="Доходы (2)" sheetId="2" r:id="rId2"/>
  </sheets>
  <definedNames>
    <definedName name="_xlnm.Print_Titles" localSheetId="0">'Доходы'!$4:$4</definedName>
    <definedName name="_xlnm.Print_Titles" localSheetId="1">'Доходы (2)'!$4:$4</definedName>
  </definedNames>
  <calcPr fullCalcOnLoad="1"/>
</workbook>
</file>

<file path=xl/sharedStrings.xml><?xml version="1.0" encoding="utf-8"?>
<sst xmlns="http://schemas.openxmlformats.org/spreadsheetml/2006/main" count="107" uniqueCount="62">
  <si>
    <t>Код бюджетной класификации</t>
  </si>
  <si>
    <t>Наименование</t>
  </si>
  <si>
    <t>1 00 00000 00 0000 000</t>
  </si>
  <si>
    <t>Налоговые доходы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</si>
  <si>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</si>
  <si>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</si>
  <si>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</si>
  <si>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</si>
  <si>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</si>
  <si>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</si>
  <si>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</si>
  <si>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</si>
  <si>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</si>
  <si>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1 06 06000 00 0000 110</t>
  </si>
  <si>
    <t>Земельный налог</t>
  </si>
  <si>
    <t xml:space="preserve"> 1 06 06013 10 0000 110</t>
  </si>
  <si>
    <t>Земельный налог,взимаемый по ставкам,установленным в соответствии с подпунктом 1 пункта 1 ст.394 Налогового кодекса  Российской федерации и применяемым к объектам налогообложения расположенным в границах поселений</t>
  </si>
  <si>
    <t xml:space="preserve"> 1 06 06023 10 0000 110</t>
  </si>
  <si>
    <t>Земельный налог,взимаемый по ставкам,установленным в соответствии с подпунктом 2 пункта 1 ст.394  Налогового кодекса  Российской федерации и применяемым к объектам налогообложения расположенным в границах поселений</t>
  </si>
  <si>
    <t>Неналоговые доходы</t>
  </si>
  <si>
    <t>Доходы,получаемые в виде арендной платы за земельный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</si>
  <si>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</si>
  <si>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</si>
  <si>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</si>
  <si>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</si>
  <si>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</si>
  <si>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</si>
  <si>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</si>
  <si>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020</t>
  </si>
  <si>
    <t xml:space="preserve"> 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</si>
  <si>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</si>
  <si>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</si>
  <si>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</si>
  <si>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</si>
  <si>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</si>
  <si>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2 02 01003  10 0000 151</t>
  </si>
  <si>
    <t>Дотации бюджетам поселений на поддержку мер по обеспечению сбалансированности бюджетов</t>
  </si>
  <si>
    <t>2  02 04999 10 0000 151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</si>
  <si>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</si>
  <si>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</si>
  <si>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</si>
  <si>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</si>
  <si>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</si>
  <si>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2 02 03015 10 0000 151</t>
  </si>
  <si>
    <t>2 02 03003 10 0000 151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</si>
  <si>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</si>
  <si>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</si>
  <si>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Налоговые и неналоговые доходы</t>
  </si>
  <si>
    <t>Налоги на прибыль, доходы</t>
  </si>
  <si>
    <t>2 02 04000 00 0000 151</t>
  </si>
  <si>
    <t>Иные межбюджетные трансферты</t>
  </si>
  <si>
    <t>Прочие межбюджетные трансферты, передаваемые бюджетам поселений</t>
  </si>
  <si>
    <t>на 2015 год и плановый период 2016-2017гг.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</si>
  <si>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</si>
  <si>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</si>
  <si>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>Исполнитель, телефон   Канаева Наталья Анатольевна, 737025</t>
  </si>
  <si>
    <t>22.12.2014</t>
  </si>
  <si>
    <t xml:space="preserve">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</si>
  <si>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</si>
  <si>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>1 11 05035 10 0000 120</t>
  </si>
  <si>
    <t>650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</si>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</sst>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_);_(* \(#,##0.0\);_(* &quot;-&quot;??_);_(@_)"/>
    <numFmt numFmtId="186" formatCode="[$-FC19]d\ mmmm\ yyyy\ &quot;г.&quot;"/>
    <numFmt numFmtId="187" formatCode="_-* #,##0.0_р_._-;\-* #,##0.0_р_._-;_-* &quot;-&quot;?_р_._-;_-@_-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58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10" xfId="58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4" fillId="0" borderId="10" xfId="58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2" fillId="24" borderId="10" xfId="58" applyNumberFormat="1" applyFont="1" applyFill="1" applyBorder="1" applyAlignment="1">
      <alignment/>
    </xf>
    <xf numFmtId="4" fontId="1" fillId="24" borderId="10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B28">
      <selection activeCell="D35" sqref="D35"/>
    </sheetView>
  </sheetViews>
  <sheetFormatPr defaultColWidth="9.140625" defaultRowHeight="12.75"/>
  <cols>
    <col min="1" max="1" width="0" style="3" hidden="1" customWidth="1"/>
    <col min="2" max="2" width="24.7109375" style="29" customWidth="1"/>
    <col min="3" max="3" width="38.8515625" style="3" customWidth="1"/>
    <col min="4" max="4" width="14.7109375" style="43" customWidth="1"/>
    <col min="5" max="5" width="14.421875" style="43" customWidth="1"/>
    <col min="6" max="6" width="14.57421875" style="43" customWidth="1"/>
    <col min="7" max="7" width="15.28125" style="3" customWidth="1"/>
    <col min="8" max="9" width="8.00390625" style="3" customWidth="1"/>
    <col min="10" max="14" width="9.00390625" style="3" customWidth="1"/>
    <col min="15" max="16384" width="9.140625" style="3" customWidth="1"/>
  </cols>
  <sheetData>
    <row r="1" spans="2:6" ht="14.25">
      <c r="B1" s="45" t="s">
        <v>54</v>
      </c>
      <c r="C1" s="45"/>
      <c r="D1" s="45"/>
      <c r="E1" s="45"/>
      <c r="F1" s="45"/>
    </row>
    <row r="2" spans="2:6" ht="15.75" customHeight="1">
      <c r="B2" s="46" t="s">
        <v>52</v>
      </c>
      <c r="C2" s="46"/>
      <c r="D2" s="46"/>
      <c r="E2" s="46"/>
      <c r="F2" s="46"/>
    </row>
    <row r="3" spans="2:6" ht="14.25">
      <c r="B3" s="25"/>
      <c r="C3" s="4"/>
      <c r="D3" s="37"/>
      <c r="E3" s="37"/>
      <c r="F3" s="37" t="s">
        <v>38</v>
      </c>
    </row>
    <row r="4" spans="2:6" ht="55.5" customHeight="1">
      <c r="B4" s="34" t="s">
        <v>0</v>
      </c>
      <c r="C4" s="34" t="s">
        <v>1</v>
      </c>
      <c r="D4" s="38">
        <v>2015</v>
      </c>
      <c r="E4" s="38">
        <v>2016</v>
      </c>
      <c r="F4" s="38">
        <v>2017</v>
      </c>
    </row>
    <row r="5" spans="1:6" s="15" customFormat="1" ht="12.75">
      <c r="A5" s="17"/>
      <c r="B5" s="19" t="s">
        <v>2</v>
      </c>
      <c r="C5" s="19" t="s">
        <v>47</v>
      </c>
      <c r="D5" s="20">
        <f>D6+D17</f>
        <v>3237400</v>
      </c>
      <c r="E5" s="20">
        <f>E6+E17</f>
        <v>3344900</v>
      </c>
      <c r="F5" s="20">
        <f>F6+F17</f>
        <v>3452300</v>
      </c>
    </row>
    <row r="6" spans="1:6" s="5" customFormat="1" ht="12.75">
      <c r="A6" s="6"/>
      <c r="B6" s="21"/>
      <c r="C6" s="21" t="s">
        <v>3</v>
      </c>
      <c r="D6" s="20">
        <f>D7+D10+D16</f>
        <v>2589400</v>
      </c>
      <c r="E6" s="20">
        <f>E7+E10+E16</f>
        <v>2696900</v>
      </c>
      <c r="F6" s="20">
        <f>F7+F10+F16</f>
        <v>2804300</v>
      </c>
    </row>
    <row r="7" spans="1:6" s="5" customFormat="1" ht="12" customHeight="1">
      <c r="A7" s="6"/>
      <c r="B7" s="21" t="s">
        <v>4</v>
      </c>
      <c r="C7" s="21" t="s">
        <v>48</v>
      </c>
      <c r="D7" s="20">
        <f>D8</f>
        <v>2389600</v>
      </c>
      <c r="E7" s="20">
        <f>E8</f>
        <v>2497100</v>
      </c>
      <c r="F7" s="20">
        <f>F8</f>
        <v>2604500</v>
      </c>
    </row>
    <row r="8" spans="1:6" s="5" customFormat="1" ht="15" customHeight="1">
      <c r="A8" s="6"/>
      <c r="B8" s="21" t="s">
        <v>5</v>
      </c>
      <c r="C8" s="21" t="s">
        <v>6</v>
      </c>
      <c r="D8" s="20">
        <f>SUM(D9:D9)</f>
        <v>2389600</v>
      </c>
      <c r="E8" s="20">
        <f>SUM(E9:E9)</f>
        <v>2497100</v>
      </c>
      <c r="F8" s="20">
        <f>SUM(F9:F9)</f>
        <v>2604500</v>
      </c>
    </row>
    <row r="9" spans="1:6" ht="84" customHeight="1">
      <c r="A9" s="7">
        <v>182</v>
      </c>
      <c r="B9" s="30" t="s">
        <v>45</v>
      </c>
      <c r="C9" s="1" t="s">
        <v>46</v>
      </c>
      <c r="D9" s="39">
        <v>2389600</v>
      </c>
      <c r="E9" s="39">
        <v>2497100</v>
      </c>
      <c r="F9" s="39">
        <v>2604500</v>
      </c>
    </row>
    <row r="10" spans="1:6" s="5" customFormat="1" ht="12.75">
      <c r="A10" s="6"/>
      <c r="B10" s="21" t="s">
        <v>7</v>
      </c>
      <c r="C10" s="21" t="s">
        <v>8</v>
      </c>
      <c r="D10" s="20">
        <f>D11+D13</f>
        <v>169800</v>
      </c>
      <c r="E10" s="20">
        <f>E11+E13</f>
        <v>169800</v>
      </c>
      <c r="F10" s="20">
        <f>F11+F13</f>
        <v>169800</v>
      </c>
    </row>
    <row r="11" spans="1:6" s="10" customFormat="1" ht="12.75">
      <c r="A11" s="8"/>
      <c r="B11" s="21" t="s">
        <v>9</v>
      </c>
      <c r="C11" s="22" t="s">
        <v>10</v>
      </c>
      <c r="D11" s="20">
        <f>D12</f>
        <v>162100</v>
      </c>
      <c r="E11" s="20">
        <f>E12</f>
        <v>162100</v>
      </c>
      <c r="F11" s="20">
        <f>F12</f>
        <v>162100</v>
      </c>
    </row>
    <row r="12" spans="1:6" ht="51">
      <c r="A12" s="7">
        <v>182</v>
      </c>
      <c r="B12" s="30" t="s">
        <v>11</v>
      </c>
      <c r="C12" s="2" t="s">
        <v>12</v>
      </c>
      <c r="D12" s="33">
        <v>162100</v>
      </c>
      <c r="E12" s="33">
        <v>162100</v>
      </c>
      <c r="F12" s="33">
        <v>162100</v>
      </c>
    </row>
    <row r="13" spans="1:6" s="10" customFormat="1" ht="12.75">
      <c r="A13" s="8"/>
      <c r="B13" s="21" t="s">
        <v>13</v>
      </c>
      <c r="C13" s="22" t="s">
        <v>14</v>
      </c>
      <c r="D13" s="20">
        <f>D14+D15</f>
        <v>7700</v>
      </c>
      <c r="E13" s="20">
        <f>E14+E15</f>
        <v>7700</v>
      </c>
      <c r="F13" s="20">
        <f>F14+F15</f>
        <v>7700</v>
      </c>
    </row>
    <row r="14" spans="1:6" ht="76.5">
      <c r="A14" s="7">
        <v>182</v>
      </c>
      <c r="B14" s="30" t="s">
        <v>15</v>
      </c>
      <c r="C14" s="2" t="s">
        <v>16</v>
      </c>
      <c r="D14" s="33">
        <v>3900</v>
      </c>
      <c r="E14" s="33">
        <v>3900</v>
      </c>
      <c r="F14" s="33">
        <v>3900</v>
      </c>
    </row>
    <row r="15" spans="1:6" ht="76.5">
      <c r="A15" s="7">
        <v>182</v>
      </c>
      <c r="B15" s="30" t="s">
        <v>17</v>
      </c>
      <c r="C15" s="2" t="s">
        <v>18</v>
      </c>
      <c r="D15" s="33">
        <v>3800</v>
      </c>
      <c r="E15" s="33">
        <v>3800</v>
      </c>
      <c r="F15" s="33">
        <v>3800</v>
      </c>
    </row>
    <row r="16" spans="1:6" ht="89.25">
      <c r="A16" s="7"/>
      <c r="B16" s="31" t="s">
        <v>39</v>
      </c>
      <c r="C16" s="23" t="s">
        <v>40</v>
      </c>
      <c r="D16" s="24">
        <v>30000</v>
      </c>
      <c r="E16" s="24">
        <v>30000</v>
      </c>
      <c r="F16" s="24">
        <v>30000</v>
      </c>
    </row>
    <row r="17" spans="1:6" s="5" customFormat="1" ht="12.75">
      <c r="A17" s="8"/>
      <c r="B17" s="26"/>
      <c r="C17" s="21" t="s">
        <v>19</v>
      </c>
      <c r="D17" s="20">
        <f>D18+D19+D20+D21</f>
        <v>648000</v>
      </c>
      <c r="E17" s="20">
        <f>E18+E19+E20+E21</f>
        <v>648000</v>
      </c>
      <c r="F17" s="20">
        <f>F18+F19+F20+F21</f>
        <v>648000</v>
      </c>
    </row>
    <row r="18" spans="1:6" s="12" customFormat="1" ht="76.5">
      <c r="A18" s="11"/>
      <c r="B18" s="21" t="s">
        <v>41</v>
      </c>
      <c r="C18" s="23" t="s">
        <v>20</v>
      </c>
      <c r="D18" s="40">
        <v>440000</v>
      </c>
      <c r="E18" s="40">
        <v>440000</v>
      </c>
      <c r="F18" s="40">
        <v>440000</v>
      </c>
    </row>
    <row r="19" spans="1:6" s="12" customFormat="1" ht="76.5">
      <c r="A19" s="11" t="s">
        <v>60</v>
      </c>
      <c r="B19" s="21" t="s">
        <v>59</v>
      </c>
      <c r="C19" s="23" t="s">
        <v>61</v>
      </c>
      <c r="D19" s="40">
        <v>26000</v>
      </c>
      <c r="E19" s="40">
        <v>26000</v>
      </c>
      <c r="F19" s="40">
        <v>26000</v>
      </c>
    </row>
    <row r="20" spans="1:6" s="12" customFormat="1" ht="77.25" customHeight="1">
      <c r="A20" s="11" t="s">
        <v>60</v>
      </c>
      <c r="B20" s="21" t="s">
        <v>57</v>
      </c>
      <c r="C20" s="23" t="s">
        <v>58</v>
      </c>
      <c r="D20" s="40">
        <v>62000</v>
      </c>
      <c r="E20" s="40">
        <v>62000</v>
      </c>
      <c r="F20" s="40">
        <v>62000</v>
      </c>
    </row>
    <row r="21" spans="1:6" s="15" customFormat="1" ht="50.25" customHeight="1">
      <c r="A21" s="35">
        <v>430</v>
      </c>
      <c r="B21" s="19" t="s">
        <v>42</v>
      </c>
      <c r="C21" s="36" t="s">
        <v>21</v>
      </c>
      <c r="D21" s="47">
        <v>120000</v>
      </c>
      <c r="E21" s="47">
        <v>120000</v>
      </c>
      <c r="F21" s="47">
        <v>120000</v>
      </c>
    </row>
    <row r="22" spans="1:6" s="15" customFormat="1" ht="12.75">
      <c r="A22" s="16"/>
      <c r="B22" s="19" t="s">
        <v>22</v>
      </c>
      <c r="C22" s="19" t="s">
        <v>23</v>
      </c>
      <c r="D22" s="20">
        <f>D23</f>
        <v>44588259</v>
      </c>
      <c r="E22" s="20">
        <f>E23</f>
        <v>41563089</v>
      </c>
      <c r="F22" s="20">
        <f>F23</f>
        <v>41656841</v>
      </c>
    </row>
    <row r="23" spans="1:6" s="5" customFormat="1" ht="25.5">
      <c r="A23" s="9"/>
      <c r="B23" s="21" t="s">
        <v>24</v>
      </c>
      <c r="C23" s="23" t="s">
        <v>25</v>
      </c>
      <c r="D23" s="20">
        <f>SUM(D24+D27+D30)</f>
        <v>44588259</v>
      </c>
      <c r="E23" s="20">
        <f>SUM(E24+E27+E30)</f>
        <v>41563089</v>
      </c>
      <c r="F23" s="20">
        <f>SUM(F24+F27+F30)</f>
        <v>41656841</v>
      </c>
    </row>
    <row r="24" spans="1:6" s="5" customFormat="1" ht="25.5">
      <c r="A24" s="9"/>
      <c r="B24" s="21" t="s">
        <v>26</v>
      </c>
      <c r="C24" s="23" t="s">
        <v>27</v>
      </c>
      <c r="D24" s="20">
        <f>D25+D26</f>
        <v>21504300</v>
      </c>
      <c r="E24" s="20">
        <f>E25+E26</f>
        <v>21527000</v>
      </c>
      <c r="F24" s="20">
        <f>F25+F26</f>
        <v>21635050</v>
      </c>
    </row>
    <row r="25" spans="1:6" ht="28.5" customHeight="1">
      <c r="A25" s="7" t="s">
        <v>28</v>
      </c>
      <c r="B25" s="30" t="s">
        <v>29</v>
      </c>
      <c r="C25" s="2" t="s">
        <v>30</v>
      </c>
      <c r="D25" s="48">
        <f>3197400+2403200+1987300</f>
        <v>7587900</v>
      </c>
      <c r="E25" s="48">
        <f>3326500+2502300+2079400</f>
        <v>7908200</v>
      </c>
      <c r="F25" s="48">
        <f>3460700+2502350+2101000</f>
        <v>8064050</v>
      </c>
    </row>
    <row r="26" spans="1:6" ht="38.25">
      <c r="A26" s="7"/>
      <c r="B26" s="30" t="s">
        <v>35</v>
      </c>
      <c r="C26" s="2" t="s">
        <v>36</v>
      </c>
      <c r="D26" s="33">
        <v>13916400</v>
      </c>
      <c r="E26" s="33">
        <v>13618800</v>
      </c>
      <c r="F26" s="33">
        <v>13571000</v>
      </c>
    </row>
    <row r="27" spans="1:6" s="5" customFormat="1" ht="25.5">
      <c r="A27" s="8"/>
      <c r="B27" s="21" t="s">
        <v>31</v>
      </c>
      <c r="C27" s="23" t="s">
        <v>32</v>
      </c>
      <c r="D27" s="20">
        <f>D28+D29</f>
        <v>174323</v>
      </c>
      <c r="E27" s="20">
        <f>E28+E29</f>
        <v>174323</v>
      </c>
      <c r="F27" s="20">
        <f>F28+F29</f>
        <v>174323</v>
      </c>
    </row>
    <row r="28" spans="1:6" ht="38.25">
      <c r="A28" s="7" t="s">
        <v>28</v>
      </c>
      <c r="B28" s="30" t="s">
        <v>44</v>
      </c>
      <c r="C28" s="2" t="s">
        <v>33</v>
      </c>
      <c r="D28" s="33">
        <v>18323</v>
      </c>
      <c r="E28" s="33">
        <v>18323</v>
      </c>
      <c r="F28" s="33">
        <v>18323</v>
      </c>
    </row>
    <row r="29" spans="1:6" ht="51">
      <c r="A29" s="7" t="s">
        <v>28</v>
      </c>
      <c r="B29" s="30" t="s">
        <v>43</v>
      </c>
      <c r="C29" s="2" t="s">
        <v>53</v>
      </c>
      <c r="D29" s="33">
        <v>156000</v>
      </c>
      <c r="E29" s="33">
        <v>156000</v>
      </c>
      <c r="F29" s="33">
        <v>156000</v>
      </c>
    </row>
    <row r="30" spans="1:6" s="5" customFormat="1" ht="12.75">
      <c r="A30" s="8"/>
      <c r="B30" s="31" t="s">
        <v>49</v>
      </c>
      <c r="C30" s="23" t="s">
        <v>50</v>
      </c>
      <c r="D30" s="24">
        <f>D31</f>
        <v>22909636</v>
      </c>
      <c r="E30" s="24">
        <f>E31</f>
        <v>19861766</v>
      </c>
      <c r="F30" s="24">
        <f>F31</f>
        <v>19847468</v>
      </c>
    </row>
    <row r="31" spans="1:8" ht="26.25" customHeight="1">
      <c r="A31" s="7"/>
      <c r="B31" s="30" t="s">
        <v>37</v>
      </c>
      <c r="C31" s="44" t="s">
        <v>51</v>
      </c>
      <c r="D31" s="48">
        <f>5000000+300000+15611800+657400+15528+1288668+36240</f>
        <v>22909636</v>
      </c>
      <c r="E31" s="48">
        <f>17958410+594000+6208+1288668+14480</f>
        <v>19861766</v>
      </c>
      <c r="F31" s="48">
        <f>17950320+594000+1288668+14480</f>
        <v>19847468</v>
      </c>
      <c r="H31" s="14"/>
    </row>
    <row r="32" spans="1:6" s="5" customFormat="1" ht="12.75">
      <c r="A32" s="6"/>
      <c r="B32" s="31"/>
      <c r="C32" s="21" t="s">
        <v>34</v>
      </c>
      <c r="D32" s="24">
        <f>D5+D22</f>
        <v>47825659</v>
      </c>
      <c r="E32" s="24">
        <f>E5+E22</f>
        <v>44907989</v>
      </c>
      <c r="F32" s="24">
        <f>F5+F22</f>
        <v>45109141</v>
      </c>
    </row>
    <row r="33" spans="2:6" ht="12.75">
      <c r="B33" s="27"/>
      <c r="C33" s="13"/>
      <c r="D33" s="41"/>
      <c r="E33" s="41"/>
      <c r="F33" s="41"/>
    </row>
    <row r="34" spans="2:8" ht="12.75">
      <c r="B34" s="32" t="s">
        <v>55</v>
      </c>
      <c r="D34" s="42"/>
      <c r="E34" s="42"/>
      <c r="F34" s="42"/>
      <c r="H34" s="18"/>
    </row>
    <row r="35" spans="2:6" ht="12.75">
      <c r="B35" s="32" t="s">
        <v>56</v>
      </c>
      <c r="D35" s="42"/>
      <c r="E35" s="42"/>
      <c r="F35" s="42"/>
    </row>
    <row r="36" spans="2:6" ht="12.75">
      <c r="B36" s="28"/>
      <c r="D36" s="42"/>
      <c r="F36" s="42"/>
    </row>
    <row r="37" spans="4:6" ht="12.75">
      <c r="D37" s="42"/>
      <c r="E37" s="42"/>
      <c r="F37" s="42"/>
    </row>
    <row r="38" ht="12.75">
      <c r="D38" s="42"/>
    </row>
  </sheetData>
  <sheetProtection/>
  <mergeCells count="2">
    <mergeCell ref="B1:F1"/>
    <mergeCell ref="B2:F2"/>
  </mergeCells>
  <printOptions/>
  <pageMargins left="0.5905511811023623" right="0.26" top="0.42" bottom="0.48" header="0.27" footer="0.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C35" sqref="C35"/>
    </sheetView>
  </sheetViews>
  <sheetFormatPr defaultColWidth="9.140625" defaultRowHeight="12.75"/>
  <cols>
    <col min="1" max="1" width="0.2890625" style="3" customWidth="1"/>
    <col min="2" max="2" width="24.7109375" style="29" customWidth="1"/>
    <col min="3" max="3" width="38.8515625" style="3" customWidth="1"/>
    <col min="4" max="4" width="14.7109375" style="43" customWidth="1"/>
    <col min="5" max="5" width="14.421875" style="43" customWidth="1"/>
    <col min="6" max="6" width="14.57421875" style="43" customWidth="1"/>
    <col min="7" max="7" width="9.140625" style="3" customWidth="1"/>
    <col min="8" max="9" width="8.00390625" style="3" customWidth="1"/>
    <col min="10" max="14" width="9.00390625" style="3" customWidth="1"/>
    <col min="15" max="16384" width="9.140625" style="3" customWidth="1"/>
  </cols>
  <sheetData>
    <row r="1" spans="2:6" ht="14.25">
      <c r="B1" s="45" t="s">
        <v>54</v>
      </c>
      <c r="C1" s="45"/>
      <c r="D1" s="45"/>
      <c r="E1" s="45"/>
      <c r="F1" s="45"/>
    </row>
    <row r="2" spans="2:6" ht="15.75" customHeight="1">
      <c r="B2" s="46" t="s">
        <v>52</v>
      </c>
      <c r="C2" s="46"/>
      <c r="D2" s="46"/>
      <c r="E2" s="46"/>
      <c r="F2" s="46"/>
    </row>
    <row r="3" spans="2:6" ht="14.25">
      <c r="B3" s="25"/>
      <c r="C3" s="4"/>
      <c r="D3" s="37"/>
      <c r="E3" s="37"/>
      <c r="F3" s="37" t="s">
        <v>38</v>
      </c>
    </row>
    <row r="4" spans="2:6" ht="55.5" customHeight="1">
      <c r="B4" s="34" t="s">
        <v>0</v>
      </c>
      <c r="C4" s="34" t="s">
        <v>1</v>
      </c>
      <c r="D4" s="38">
        <v>2015</v>
      </c>
      <c r="E4" s="38">
        <v>2016</v>
      </c>
      <c r="F4" s="38">
        <v>2017</v>
      </c>
    </row>
    <row r="5" spans="1:6" s="15" customFormat="1" ht="12.75">
      <c r="A5" s="17"/>
      <c r="B5" s="19" t="s">
        <v>2</v>
      </c>
      <c r="C5" s="19" t="s">
        <v>47</v>
      </c>
      <c r="D5" s="20">
        <f>D6+D17</f>
        <v>3812100</v>
      </c>
      <c r="E5" s="20">
        <f>E6+E17</f>
        <v>3939100</v>
      </c>
      <c r="F5" s="20">
        <f>F6+F17</f>
        <v>4066000</v>
      </c>
    </row>
    <row r="6" spans="1:6" s="5" customFormat="1" ht="12.75">
      <c r="A6" s="6"/>
      <c r="B6" s="21"/>
      <c r="C6" s="21" t="s">
        <v>3</v>
      </c>
      <c r="D6" s="20">
        <f>D7+D10+D16</f>
        <v>3022100</v>
      </c>
      <c r="E6" s="20">
        <f>E7+E10+E16</f>
        <v>3149100</v>
      </c>
      <c r="F6" s="20">
        <f>F7+F10+F16</f>
        <v>3276000</v>
      </c>
    </row>
    <row r="7" spans="1:6" s="5" customFormat="1" ht="12" customHeight="1">
      <c r="A7" s="6"/>
      <c r="B7" s="21" t="s">
        <v>4</v>
      </c>
      <c r="C7" s="21" t="s">
        <v>48</v>
      </c>
      <c r="D7" s="20">
        <f>D8</f>
        <v>2822300</v>
      </c>
      <c r="E7" s="20">
        <f>E8</f>
        <v>2949300</v>
      </c>
      <c r="F7" s="20">
        <f>F8</f>
        <v>3076200</v>
      </c>
    </row>
    <row r="8" spans="1:6" s="5" customFormat="1" ht="15" customHeight="1">
      <c r="A8" s="6"/>
      <c r="B8" s="21" t="s">
        <v>5</v>
      </c>
      <c r="C8" s="21" t="s">
        <v>6</v>
      </c>
      <c r="D8" s="20">
        <f>SUM(D9:D9)</f>
        <v>2822300</v>
      </c>
      <c r="E8" s="20">
        <f>SUM(E9:E9)</f>
        <v>2949300</v>
      </c>
      <c r="F8" s="20">
        <f>SUM(F9:F9)</f>
        <v>3076200</v>
      </c>
    </row>
    <row r="9" spans="1:6" ht="75.75" customHeight="1">
      <c r="A9" s="7">
        <v>182</v>
      </c>
      <c r="B9" s="30" t="s">
        <v>45</v>
      </c>
      <c r="C9" s="1" t="s">
        <v>46</v>
      </c>
      <c r="D9" s="39">
        <v>2822300</v>
      </c>
      <c r="E9" s="39">
        <v>2949300</v>
      </c>
      <c r="F9" s="39">
        <v>3076200</v>
      </c>
    </row>
    <row r="10" spans="1:6" s="5" customFormat="1" ht="12.75">
      <c r="A10" s="6"/>
      <c r="B10" s="21" t="s">
        <v>7</v>
      </c>
      <c r="C10" s="21" t="s">
        <v>8</v>
      </c>
      <c r="D10" s="20">
        <f>D11+D13</f>
        <v>169800</v>
      </c>
      <c r="E10" s="20">
        <f>E11+E13</f>
        <v>169800</v>
      </c>
      <c r="F10" s="20">
        <f>F11+F13</f>
        <v>169800</v>
      </c>
    </row>
    <row r="11" spans="1:6" s="10" customFormat="1" ht="12.75">
      <c r="A11" s="8"/>
      <c r="B11" s="21" t="s">
        <v>9</v>
      </c>
      <c r="C11" s="22" t="s">
        <v>10</v>
      </c>
      <c r="D11" s="20">
        <f>D12</f>
        <v>162100</v>
      </c>
      <c r="E11" s="20">
        <f>E12</f>
        <v>162100</v>
      </c>
      <c r="F11" s="20">
        <f>F12</f>
        <v>162100</v>
      </c>
    </row>
    <row r="12" spans="1:6" ht="51">
      <c r="A12" s="7">
        <v>182</v>
      </c>
      <c r="B12" s="30" t="s">
        <v>11</v>
      </c>
      <c r="C12" s="2" t="s">
        <v>12</v>
      </c>
      <c r="D12" s="33">
        <v>162100</v>
      </c>
      <c r="E12" s="33">
        <v>162100</v>
      </c>
      <c r="F12" s="33">
        <v>162100</v>
      </c>
    </row>
    <row r="13" spans="1:6" s="10" customFormat="1" ht="12.75">
      <c r="A13" s="8"/>
      <c r="B13" s="21" t="s">
        <v>13</v>
      </c>
      <c r="C13" s="22" t="s">
        <v>14</v>
      </c>
      <c r="D13" s="20">
        <f>D14+D15</f>
        <v>7700</v>
      </c>
      <c r="E13" s="20">
        <f>E14+E15</f>
        <v>7700</v>
      </c>
      <c r="F13" s="20">
        <f>F14+F15</f>
        <v>7700</v>
      </c>
    </row>
    <row r="14" spans="1:6" ht="76.5">
      <c r="A14" s="7">
        <v>182</v>
      </c>
      <c r="B14" s="30" t="s">
        <v>15</v>
      </c>
      <c r="C14" s="2" t="s">
        <v>16</v>
      </c>
      <c r="D14" s="33">
        <v>3900</v>
      </c>
      <c r="E14" s="33">
        <v>3900</v>
      </c>
      <c r="F14" s="33">
        <v>3900</v>
      </c>
    </row>
    <row r="15" spans="1:6" ht="76.5">
      <c r="A15" s="7">
        <v>182</v>
      </c>
      <c r="B15" s="30" t="s">
        <v>17</v>
      </c>
      <c r="C15" s="2" t="s">
        <v>18</v>
      </c>
      <c r="D15" s="33">
        <v>3800</v>
      </c>
      <c r="E15" s="33">
        <v>3800</v>
      </c>
      <c r="F15" s="33">
        <v>3800</v>
      </c>
    </row>
    <row r="16" spans="1:6" ht="89.25">
      <c r="A16" s="7"/>
      <c r="B16" s="31" t="s">
        <v>39</v>
      </c>
      <c r="C16" s="23" t="s">
        <v>40</v>
      </c>
      <c r="D16" s="24">
        <v>30000</v>
      </c>
      <c r="E16" s="24">
        <v>30000</v>
      </c>
      <c r="F16" s="24">
        <v>30000</v>
      </c>
    </row>
    <row r="17" spans="1:6" s="5" customFormat="1" ht="12.75">
      <c r="A17" s="8"/>
      <c r="B17" s="26"/>
      <c r="C17" s="21" t="s">
        <v>19</v>
      </c>
      <c r="D17" s="20">
        <f>D18+D19+D20+D21</f>
        <v>790000</v>
      </c>
      <c r="E17" s="20">
        <f>E18+E19+E20+E21</f>
        <v>790000</v>
      </c>
      <c r="F17" s="20">
        <f>F18+F19+F20+F21</f>
        <v>790000</v>
      </c>
    </row>
    <row r="18" spans="1:6" s="12" customFormat="1" ht="76.5">
      <c r="A18" s="11"/>
      <c r="B18" s="21" t="s">
        <v>41</v>
      </c>
      <c r="C18" s="23" t="s">
        <v>20</v>
      </c>
      <c r="D18" s="40">
        <v>440000</v>
      </c>
      <c r="E18" s="40">
        <v>440000</v>
      </c>
      <c r="F18" s="40">
        <v>440000</v>
      </c>
    </row>
    <row r="19" spans="1:6" s="12" customFormat="1" ht="76.5">
      <c r="A19" s="11" t="s">
        <v>60</v>
      </c>
      <c r="B19" s="21" t="s">
        <v>59</v>
      </c>
      <c r="C19" s="23" t="s">
        <v>61</v>
      </c>
      <c r="D19" s="40">
        <v>26000</v>
      </c>
      <c r="E19" s="40">
        <v>26000</v>
      </c>
      <c r="F19" s="40">
        <v>26000</v>
      </c>
    </row>
    <row r="20" spans="1:6" s="12" customFormat="1" ht="77.25" customHeight="1">
      <c r="A20" s="11" t="s">
        <v>60</v>
      </c>
      <c r="B20" s="21" t="s">
        <v>57</v>
      </c>
      <c r="C20" s="23" t="s">
        <v>58</v>
      </c>
      <c r="D20" s="40">
        <v>62000</v>
      </c>
      <c r="E20" s="40">
        <v>62000</v>
      </c>
      <c r="F20" s="40">
        <v>62000</v>
      </c>
    </row>
    <row r="21" spans="1:6" s="15" customFormat="1" ht="51">
      <c r="A21" s="35">
        <v>430</v>
      </c>
      <c r="B21" s="19" t="s">
        <v>42</v>
      </c>
      <c r="C21" s="36" t="s">
        <v>21</v>
      </c>
      <c r="D21" s="24">
        <v>262000</v>
      </c>
      <c r="E21" s="24">
        <v>262000</v>
      </c>
      <c r="F21" s="24">
        <v>262000</v>
      </c>
    </row>
    <row r="22" spans="1:6" s="5" customFormat="1" ht="12.75">
      <c r="A22" s="6"/>
      <c r="B22" s="31"/>
      <c r="C22" s="21" t="s">
        <v>34</v>
      </c>
      <c r="D22" s="24">
        <f>D5</f>
        <v>3812100</v>
      </c>
      <c r="E22" s="24">
        <f>E5</f>
        <v>3939100</v>
      </c>
      <c r="F22" s="24">
        <f>F5</f>
        <v>4066000</v>
      </c>
    </row>
    <row r="23" spans="2:6" ht="12.75">
      <c r="B23" s="27"/>
      <c r="C23" s="13"/>
      <c r="D23" s="41"/>
      <c r="E23" s="41"/>
      <c r="F23" s="41"/>
    </row>
    <row r="24" spans="2:8" ht="12.75">
      <c r="B24" s="32" t="s">
        <v>55</v>
      </c>
      <c r="D24" s="42"/>
      <c r="E24" s="42"/>
      <c r="F24" s="42"/>
      <c r="H24" s="18"/>
    </row>
    <row r="25" spans="2:6" ht="12.75">
      <c r="B25" s="32" t="s">
        <v>56</v>
      </c>
      <c r="D25" s="42"/>
      <c r="E25" s="42"/>
      <c r="F25" s="42"/>
    </row>
    <row r="26" spans="2:6" ht="12.75">
      <c r="B26" s="28"/>
      <c r="D26" s="42"/>
      <c r="F26" s="42"/>
    </row>
    <row r="27" spans="4:6" ht="12.75">
      <c r="D27" s="42"/>
      <c r="E27" s="42"/>
      <c r="F27" s="42"/>
    </row>
    <row r="28" ht="12.75">
      <c r="D28" s="42"/>
    </row>
  </sheetData>
  <sheetProtection/>
  <mergeCells count="2">
    <mergeCell ref="B1:F1"/>
    <mergeCell ref="B2:F2"/>
  </mergeCells>
  <printOptions/>
  <pageMargins left="0.5905511811023623" right="0.3937007874015748" top="0.35" bottom="0.3" header="0.24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2014-12-22T17:10:32Z</cp:lastPrinted>
  <dcterms:created xsi:type="dcterms:W3CDTF">1996-10-08T23:32:33Z</dcterms:created>
  <dcterms:modified xsi:type="dcterms:W3CDTF">2014-12-23T11:11:23Z</dcterms:modified>
  <cp:category/>
  <cp:version/>
  <cp:contentType/>
  <cp:contentStatus/>
</cp:coreProperties>
</file>