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85" activeTab="0"/>
  </bookViews>
  <sheets>
    <sheet name="Доходы" sheetId="1" r:id="rId1"/>
  </sheets>
  <definedNames>
    <definedName name="_xlnm.Print_Titles" localSheetId="0">'Доходы'!$4:$4</definedName>
  </definedNames>
  <calcPr fullCalcOnLoad="1"/>
</workbook>
</file>

<file path=xl/sharedStrings.xml><?xml version="1.0" encoding="utf-8"?>
<sst xmlns="http://schemas.openxmlformats.org/spreadsheetml/2006/main" count="87" uniqueCount="80">
  <si>
    <t>Код бюджетной класификации</t>
  </si>
  <si>
    <t>Наименование</t>
  </si>
  <si>
    <t>1 00 00000 00 0000 000</t>
  </si>
  <si>
    <t>Налоговые доходы</t>
  </si>
  <si>
    <t>1 01 00000 00 0000 000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</si>
  <si>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</si>
  <si>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</si>
  <si>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</si>
  <si>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</si>
  <si>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</si>
  <si>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</si>
  <si>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</si>
  <si>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>1 06 06000 00 0000 110</t>
  </si>
  <si>
    <t>Земельный налог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</si>
  <si>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</si>
  <si>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</si>
  <si>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</si>
  <si>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</si>
  <si>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</si>
  <si>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2 02 01000 00 0000 151 </t>
  </si>
  <si>
    <t>Дотации бюджетам субъектов РФ и муниципальных образований</t>
  </si>
  <si>
    <t>020</t>
  </si>
  <si>
    <t xml:space="preserve"> 2 02 01001 10 0000 151</t>
  </si>
  <si>
    <t>Дотации бюджетам поселений на выравнивание бюджетной обеспеченности</t>
  </si>
  <si>
    <t>2 02 03000 00 0000 151</t>
  </si>
  <si>
    <t>Субвенции бюджетам субъектов РФ и муниципальных образований</t>
  </si>
  <si>
    <t>Субвенции бюджетам поселений на государственную регистрацию актов гражданского состояния</t>
  </si>
  <si>
    <t>Итого доходов</t>
  </si>
  <si>
    <t>2 02 01003  10 0000 151</t>
  </si>
  <si>
    <t>Дотации бюджетам поселений на поддержку мер по обеспечению сбалансированности бюджетов</t>
  </si>
  <si>
    <t>2  02 04999 10 0000 151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</si>
  <si>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</si>
  <si>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</si>
  <si>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2 02 03015 10 0000 151</t>
  </si>
  <si>
    <t>2 02 03003 10 0000 151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</si>
  <si>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</si>
  <si>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</si>
  <si>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Налоговые и неналоговые доходы</t>
  </si>
  <si>
    <t>Налоги на прибыль, доходы</t>
  </si>
  <si>
    <t>2 02 04000 00 0000 151</t>
  </si>
  <si>
    <t>Иные межбюджетные трансферты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</si>
  <si>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</si>
  <si>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Исполнитель, телефон   Канаева Наталья Анатольевна, 737025</t>
  </si>
  <si>
    <t xml:space="preserve"> 1 11 09045 10 0000 120</t>
  </si>
  <si>
    <t>1 11 05035 10 0000 120</t>
  </si>
  <si>
    <t>650</t>
  </si>
  <si>
    <t>остатки средств на 01.01.2015</t>
  </si>
  <si>
    <t>2015 год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</si>
  <si>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</si>
  <si>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1 06 06033 10 0000 110</t>
  </si>
  <si>
    <t xml:space="preserve">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</si>
  <si>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</si>
  <si>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</si>
  <si>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</si>
  <si>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</si>
  <si>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2 19 05000 10 0000 151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</si>
  <si>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</si>
  <si>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</si>
  <si>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Прочие межбюджетные трансферты, передаваемые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</si>
  <si>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  унитарных предприятий, в том числе казенных)</t>
  </si>
  <si>
    <t>2 07 00000 00 000 000</t>
  </si>
  <si>
    <t>Прочие безвозмездные поступления</t>
  </si>
  <si>
    <t>2 07 05030 10 0000 180</t>
  </si>
  <si>
    <t>Прочие  безвозмездные  поступления  в  бюджеты 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</si>
  <si>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</si>
  <si>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</si>
  <si>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</si>
  <si>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</si>
  <si>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</t>
  </si>
  <si>
    <t>1 16 33050 10 0000 140</t>
  </si>
  <si>
    <t xml:space="preserve"> 1 01 02030 01 0000 110</t>
  </si>
  <si>
    <t xml:space="preserve">Налог на доходы физических лиц с доходов,  полученных физическими лицами в соответствии со статьёй 228 Налогового кодекса Российской </t>
  </si>
  <si>
    <t xml:space="preserve"> 1 13 01995 10 0000 130</t>
  </si>
  <si>
    <t xml:space="preserve">Прочие доходы от оказания платных услуг (работ) получателями   средств   бюджетов   поселений </t>
  </si>
  <si>
    <t xml:space="preserve"> 1 13 02995 10 0000 130</t>
  </si>
  <si>
    <t>Прочие доходы от компенсации затрат бюджетов поселений</t>
  </si>
  <si>
    <t>Ожидаемое исполнение доходной части бюджета сельского поселения Русскинская за 2015 год</t>
  </si>
  <si>
    <t>План</t>
  </si>
  <si>
    <t>Отклонение</t>
  </si>
  <si>
    <t>Исполнение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</si>
</sst>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_);_(* \(#,##0\);_(* &quot;-&quot;??_);_(@_)"/>
    <numFmt numFmtId="185" formatCode="_(* #,##0.0_);_(* \(#,##0.0\);_(* &quot;-&quot;??_);_(@_)"/>
    <numFmt numFmtId="186" formatCode="[$-FC19]d\ mmmm\ yyyy\ &quot;г.&quot;"/>
    <numFmt numFmtId="187" formatCode="_-* #,##0.0_р_._-;\-* #,##0.0_р_._-;_-* &quot;-&quot;?_р_._-;_-@_-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6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58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" fontId="1" fillId="0" borderId="10" xfId="58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4" fontId="2" fillId="32" borderId="10" xfId="58" applyNumberFormat="1" applyFont="1" applyFill="1" applyBorder="1" applyAlignment="1">
      <alignment/>
    </xf>
    <xf numFmtId="4" fontId="1" fillId="32" borderId="10" xfId="58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58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B1">
      <selection activeCell="F10" sqref="F10"/>
    </sheetView>
  </sheetViews>
  <sheetFormatPr defaultColWidth="9.140625" defaultRowHeight="12.75"/>
  <cols>
    <col min="1" max="1" width="0" style="3" hidden="1" customWidth="1"/>
    <col min="2" max="2" width="20.28125" style="25" customWidth="1"/>
    <col min="3" max="3" width="49.57421875" style="3" customWidth="1"/>
    <col min="4" max="4" width="17.140625" style="36" customWidth="1"/>
    <col min="5" max="5" width="16.57421875" style="36" customWidth="1"/>
    <col min="6" max="6" width="15.57421875" style="36" customWidth="1"/>
    <col min="7" max="8" width="9.00390625" style="3" customWidth="1"/>
    <col min="9" max="16384" width="9.140625" style="3" customWidth="1"/>
  </cols>
  <sheetData>
    <row r="1" spans="2:6" ht="14.25">
      <c r="B1" s="48" t="s">
        <v>76</v>
      </c>
      <c r="C1" s="48"/>
      <c r="D1" s="48"/>
      <c r="E1" s="48"/>
      <c r="F1" s="48"/>
    </row>
    <row r="2" spans="2:6" ht="6.75" customHeight="1">
      <c r="B2" s="49"/>
      <c r="C2" s="49"/>
      <c r="D2" s="49"/>
      <c r="E2" s="49"/>
      <c r="F2" s="49"/>
    </row>
    <row r="3" spans="2:6" ht="14.25">
      <c r="B3" s="22"/>
      <c r="C3" s="4"/>
      <c r="D3" s="32"/>
      <c r="E3" s="32"/>
      <c r="F3" s="32"/>
    </row>
    <row r="4" spans="2:6" ht="19.5" customHeight="1">
      <c r="B4" s="50" t="s">
        <v>0</v>
      </c>
      <c r="C4" s="50" t="s">
        <v>1</v>
      </c>
      <c r="D4" s="45" t="s">
        <v>47</v>
      </c>
      <c r="E4" s="46"/>
      <c r="F4" s="47"/>
    </row>
    <row r="5" spans="2:6" ht="24.75" customHeight="1">
      <c r="B5" s="51"/>
      <c r="C5" s="51"/>
      <c r="D5" s="33" t="s">
        <v>77</v>
      </c>
      <c r="E5" s="33" t="s">
        <v>79</v>
      </c>
      <c r="F5" s="33" t="s">
        <v>78</v>
      </c>
    </row>
    <row r="6" spans="1:6" s="13" customFormat="1" ht="12.75">
      <c r="A6" s="15"/>
      <c r="B6" s="16" t="s">
        <v>2</v>
      </c>
      <c r="C6" s="16" t="s">
        <v>37</v>
      </c>
      <c r="D6" s="17">
        <f>D7+D19</f>
        <v>3851157.15</v>
      </c>
      <c r="E6" s="17">
        <f>E7+E19</f>
        <v>3843868.15</v>
      </c>
      <c r="F6" s="17">
        <f>D6-E6</f>
        <v>7289</v>
      </c>
    </row>
    <row r="7" spans="1:6" s="5" customFormat="1" ht="12.75">
      <c r="A7" s="6"/>
      <c r="B7" s="18"/>
      <c r="C7" s="18" t="s">
        <v>3</v>
      </c>
      <c r="D7" s="17">
        <f>D8+D12+D18</f>
        <v>3106300</v>
      </c>
      <c r="E7" s="17">
        <f>E8+E12+E18</f>
        <v>3099011</v>
      </c>
      <c r="F7" s="17">
        <f aca="true" t="shared" si="0" ref="F7:F42">D7-E7</f>
        <v>7289</v>
      </c>
    </row>
    <row r="8" spans="1:6" s="5" customFormat="1" ht="12" customHeight="1">
      <c r="A8" s="6"/>
      <c r="B8" s="18" t="s">
        <v>4</v>
      </c>
      <c r="C8" s="18" t="s">
        <v>38</v>
      </c>
      <c r="D8" s="17">
        <f>D9</f>
        <v>2992600</v>
      </c>
      <c r="E8" s="17">
        <f>E9</f>
        <v>2992600</v>
      </c>
      <c r="F8" s="17">
        <f t="shared" si="0"/>
        <v>0</v>
      </c>
    </row>
    <row r="9" spans="1:6" s="5" customFormat="1" ht="15" customHeight="1">
      <c r="A9" s="6"/>
      <c r="B9" s="18" t="s">
        <v>5</v>
      </c>
      <c r="C9" s="18" t="s">
        <v>6</v>
      </c>
      <c r="D9" s="17">
        <f>D10+D11</f>
        <v>2992600</v>
      </c>
      <c r="E9" s="17">
        <f>E10+E11</f>
        <v>2992600</v>
      </c>
      <c r="F9" s="17">
        <f t="shared" si="0"/>
        <v>0</v>
      </c>
    </row>
    <row r="10" spans="1:6" ht="63" customHeight="1">
      <c r="A10" s="7">
        <v>182</v>
      </c>
      <c r="B10" s="26" t="s">
        <v>35</v>
      </c>
      <c r="C10" s="1" t="s">
        <v>36</v>
      </c>
      <c r="D10" s="29">
        <v>2962600</v>
      </c>
      <c r="E10" s="29">
        <v>2962600</v>
      </c>
      <c r="F10" s="52">
        <f t="shared" si="0"/>
        <v>0</v>
      </c>
    </row>
    <row r="11" spans="1:6" ht="39.75" customHeight="1">
      <c r="A11" s="7">
        <v>182</v>
      </c>
      <c r="B11" s="26" t="s">
        <v>70</v>
      </c>
      <c r="C11" s="44" t="s">
        <v>71</v>
      </c>
      <c r="D11" s="29">
        <v>30000</v>
      </c>
      <c r="E11" s="29">
        <v>30000</v>
      </c>
      <c r="F11" s="52">
        <f t="shared" si="0"/>
        <v>0</v>
      </c>
    </row>
    <row r="12" spans="1:6" s="5" customFormat="1" ht="12.75">
      <c r="A12" s="6"/>
      <c r="B12" s="18" t="s">
        <v>7</v>
      </c>
      <c r="C12" s="18" t="s">
        <v>8</v>
      </c>
      <c r="D12" s="17">
        <f>D13+D15</f>
        <v>93700</v>
      </c>
      <c r="E12" s="17">
        <f>E13+E15</f>
        <v>92411</v>
      </c>
      <c r="F12" s="17">
        <f t="shared" si="0"/>
        <v>1289</v>
      </c>
    </row>
    <row r="13" spans="1:6" s="10" customFormat="1" ht="12.75">
      <c r="A13" s="8"/>
      <c r="B13" s="18" t="s">
        <v>9</v>
      </c>
      <c r="C13" s="19" t="s">
        <v>10</v>
      </c>
      <c r="D13" s="17">
        <f>D14</f>
        <v>74000</v>
      </c>
      <c r="E13" s="17">
        <f>E14</f>
        <v>74000</v>
      </c>
      <c r="F13" s="17">
        <f t="shared" si="0"/>
        <v>0</v>
      </c>
    </row>
    <row r="14" spans="1:6" ht="36.75" customHeight="1">
      <c r="A14" s="7">
        <v>182</v>
      </c>
      <c r="B14" s="26" t="s">
        <v>11</v>
      </c>
      <c r="C14" s="2" t="s">
        <v>52</v>
      </c>
      <c r="D14" s="29">
        <v>74000</v>
      </c>
      <c r="E14" s="29">
        <v>74000</v>
      </c>
      <c r="F14" s="52">
        <f t="shared" si="0"/>
        <v>0</v>
      </c>
    </row>
    <row r="15" spans="1:6" s="10" customFormat="1" ht="12.75">
      <c r="A15" s="8"/>
      <c r="B15" s="18" t="s">
        <v>12</v>
      </c>
      <c r="C15" s="19" t="s">
        <v>13</v>
      </c>
      <c r="D15" s="17">
        <f>D16+D17</f>
        <v>19700</v>
      </c>
      <c r="E15" s="17">
        <f>E16+E17</f>
        <v>18411</v>
      </c>
      <c r="F15" s="17">
        <f t="shared" si="0"/>
        <v>1289</v>
      </c>
    </row>
    <row r="16" spans="1:6" ht="25.5" customHeight="1">
      <c r="A16" s="7">
        <v>182</v>
      </c>
      <c r="B16" s="40" t="s">
        <v>49</v>
      </c>
      <c r="C16" s="37" t="s">
        <v>48</v>
      </c>
      <c r="D16" s="29">
        <v>6089</v>
      </c>
      <c r="E16" s="29">
        <v>4800</v>
      </c>
      <c r="F16" s="52">
        <f t="shared" si="0"/>
        <v>1289</v>
      </c>
    </row>
    <row r="17" spans="1:6" ht="29.25" customHeight="1">
      <c r="A17" s="7">
        <v>182</v>
      </c>
      <c r="B17" s="40" t="s">
        <v>50</v>
      </c>
      <c r="C17" s="37" t="s">
        <v>51</v>
      </c>
      <c r="D17" s="29">
        <v>13611</v>
      </c>
      <c r="E17" s="29">
        <v>13611</v>
      </c>
      <c r="F17" s="52">
        <f t="shared" si="0"/>
        <v>0</v>
      </c>
    </row>
    <row r="18" spans="1:6" ht="61.5" customHeight="1">
      <c r="A18" s="7"/>
      <c r="B18" s="27" t="s">
        <v>31</v>
      </c>
      <c r="C18" s="20" t="s">
        <v>32</v>
      </c>
      <c r="D18" s="21">
        <v>20000</v>
      </c>
      <c r="E18" s="21">
        <v>14000</v>
      </c>
      <c r="F18" s="17">
        <f t="shared" si="0"/>
        <v>6000</v>
      </c>
    </row>
    <row r="19" spans="1:6" s="5" customFormat="1" ht="12.75">
      <c r="A19" s="8"/>
      <c r="B19" s="23"/>
      <c r="C19" s="18" t="s">
        <v>14</v>
      </c>
      <c r="D19" s="17">
        <f>D20+D21+D22+D23+D24+D25+D26</f>
        <v>744857.15</v>
      </c>
      <c r="E19" s="17">
        <f>E20+E21+E22+E23+E24+E25+E26</f>
        <v>744857.15</v>
      </c>
      <c r="F19" s="17">
        <f>F20+F21+F22+F23+F24+F25+F26</f>
        <v>0</v>
      </c>
    </row>
    <row r="20" spans="1:6" s="12" customFormat="1" ht="62.25" customHeight="1">
      <c r="A20" s="11" t="s">
        <v>45</v>
      </c>
      <c r="B20" s="18" t="s">
        <v>44</v>
      </c>
      <c r="C20" s="20" t="s">
        <v>53</v>
      </c>
      <c r="D20" s="34">
        <v>28000</v>
      </c>
      <c r="E20" s="34">
        <v>28000</v>
      </c>
      <c r="F20" s="17">
        <f t="shared" si="0"/>
        <v>0</v>
      </c>
    </row>
    <row r="21" spans="1:6" s="12" customFormat="1" ht="72.75" customHeight="1">
      <c r="A21" s="11" t="s">
        <v>45</v>
      </c>
      <c r="B21" s="18" t="s">
        <v>43</v>
      </c>
      <c r="C21" s="20" t="s">
        <v>59</v>
      </c>
      <c r="D21" s="34">
        <v>97000</v>
      </c>
      <c r="E21" s="34">
        <v>97000</v>
      </c>
      <c r="F21" s="17">
        <f t="shared" si="0"/>
        <v>0</v>
      </c>
    </row>
    <row r="22" spans="1:6" s="12" customFormat="1" ht="25.5" customHeight="1">
      <c r="A22" s="11" t="s">
        <v>45</v>
      </c>
      <c r="B22" s="16" t="s">
        <v>72</v>
      </c>
      <c r="C22" s="31" t="s">
        <v>73</v>
      </c>
      <c r="D22" s="34">
        <v>399724</v>
      </c>
      <c r="E22" s="34">
        <v>399724</v>
      </c>
      <c r="F22" s="17">
        <f>D22-E22</f>
        <v>0</v>
      </c>
    </row>
    <row r="23" spans="1:6" s="12" customFormat="1" ht="21.75" customHeight="1">
      <c r="A23" s="11" t="s">
        <v>45</v>
      </c>
      <c r="B23" s="16" t="s">
        <v>74</v>
      </c>
      <c r="C23" s="31" t="s">
        <v>75</v>
      </c>
      <c r="D23" s="34">
        <v>38933.15</v>
      </c>
      <c r="E23" s="34">
        <v>38933.15</v>
      </c>
      <c r="F23" s="17">
        <f t="shared" si="0"/>
        <v>0</v>
      </c>
    </row>
    <row r="24" spans="1:6" s="12" customFormat="1" ht="78" customHeight="1">
      <c r="A24" s="11"/>
      <c r="B24" s="16" t="s">
        <v>64</v>
      </c>
      <c r="C24" s="31" t="s">
        <v>65</v>
      </c>
      <c r="D24" s="34">
        <v>162000</v>
      </c>
      <c r="E24" s="34">
        <v>162000</v>
      </c>
      <c r="F24" s="17">
        <f t="shared" si="0"/>
        <v>0</v>
      </c>
    </row>
    <row r="25" spans="1:6" s="13" customFormat="1" ht="48.75" customHeight="1">
      <c r="A25" s="30"/>
      <c r="B25" s="16" t="s">
        <v>66</v>
      </c>
      <c r="C25" s="31" t="s">
        <v>67</v>
      </c>
      <c r="D25" s="38">
        <v>4200</v>
      </c>
      <c r="E25" s="38">
        <v>4200</v>
      </c>
      <c r="F25" s="17">
        <f t="shared" si="0"/>
        <v>0</v>
      </c>
    </row>
    <row r="26" spans="1:6" s="13" customFormat="1" ht="60" customHeight="1">
      <c r="A26" s="30"/>
      <c r="B26" s="16" t="s">
        <v>69</v>
      </c>
      <c r="C26" s="31" t="s">
        <v>68</v>
      </c>
      <c r="D26" s="38">
        <v>15000</v>
      </c>
      <c r="E26" s="38">
        <v>15000</v>
      </c>
      <c r="F26" s="17">
        <f t="shared" si="0"/>
        <v>0</v>
      </c>
    </row>
    <row r="27" spans="1:6" s="13" customFormat="1" ht="18.75" customHeight="1">
      <c r="A27" s="14"/>
      <c r="B27" s="16" t="s">
        <v>15</v>
      </c>
      <c r="C27" s="16" t="s">
        <v>16</v>
      </c>
      <c r="D27" s="17">
        <f>D28+D37+D39</f>
        <v>62548548.28</v>
      </c>
      <c r="E27" s="17">
        <f>E28+E37+E39</f>
        <v>62548548.28</v>
      </c>
      <c r="F27" s="17">
        <f t="shared" si="0"/>
        <v>0</v>
      </c>
    </row>
    <row r="28" spans="1:6" s="5" customFormat="1" ht="25.5">
      <c r="A28" s="9"/>
      <c r="B28" s="18" t="s">
        <v>17</v>
      </c>
      <c r="C28" s="20" t="s">
        <v>18</v>
      </c>
      <c r="D28" s="17">
        <f>SUM(D29+D32+D35)</f>
        <v>62855468.28</v>
      </c>
      <c r="E28" s="17">
        <f>SUM(E29+E32+E35)</f>
        <v>62855468.28</v>
      </c>
      <c r="F28" s="17">
        <f t="shared" si="0"/>
        <v>0</v>
      </c>
    </row>
    <row r="29" spans="1:6" s="5" customFormat="1" ht="25.5">
      <c r="A29" s="9"/>
      <c r="B29" s="18" t="s">
        <v>19</v>
      </c>
      <c r="C29" s="20" t="s">
        <v>20</v>
      </c>
      <c r="D29" s="17">
        <f>D30+D31</f>
        <v>21504300</v>
      </c>
      <c r="E29" s="17">
        <f>E30+E31</f>
        <v>21504300</v>
      </c>
      <c r="F29" s="17">
        <f t="shared" si="0"/>
        <v>0</v>
      </c>
    </row>
    <row r="30" spans="1:6" ht="26.25" customHeight="1">
      <c r="A30" s="7" t="s">
        <v>21</v>
      </c>
      <c r="B30" s="26" t="s">
        <v>22</v>
      </c>
      <c r="C30" s="2" t="s">
        <v>23</v>
      </c>
      <c r="D30" s="39">
        <v>7588200</v>
      </c>
      <c r="E30" s="39">
        <v>7588200</v>
      </c>
      <c r="F30" s="17">
        <f>D30-E30</f>
        <v>0</v>
      </c>
    </row>
    <row r="31" spans="1:6" ht="24" customHeight="1">
      <c r="A31" s="7"/>
      <c r="B31" s="26" t="s">
        <v>28</v>
      </c>
      <c r="C31" s="2" t="s">
        <v>29</v>
      </c>
      <c r="D31" s="29">
        <v>13916100</v>
      </c>
      <c r="E31" s="29">
        <v>13916100</v>
      </c>
      <c r="F31" s="17">
        <f t="shared" si="0"/>
        <v>0</v>
      </c>
    </row>
    <row r="32" spans="1:6" s="5" customFormat="1" ht="25.5">
      <c r="A32" s="8"/>
      <c r="B32" s="18" t="s">
        <v>24</v>
      </c>
      <c r="C32" s="20" t="s">
        <v>25</v>
      </c>
      <c r="D32" s="17">
        <f>D33+D34</f>
        <v>163236</v>
      </c>
      <c r="E32" s="17">
        <f>E33+E34</f>
        <v>163236</v>
      </c>
      <c r="F32" s="17">
        <f t="shared" si="0"/>
        <v>0</v>
      </c>
    </row>
    <row r="33" spans="1:6" ht="27" customHeight="1">
      <c r="A33" s="7" t="s">
        <v>21</v>
      </c>
      <c r="B33" s="26" t="s">
        <v>34</v>
      </c>
      <c r="C33" s="2" t="s">
        <v>26</v>
      </c>
      <c r="D33" s="29">
        <v>18323</v>
      </c>
      <c r="E33" s="29">
        <v>18323</v>
      </c>
      <c r="F33" s="17">
        <f t="shared" si="0"/>
        <v>0</v>
      </c>
    </row>
    <row r="34" spans="1:6" ht="36" customHeight="1">
      <c r="A34" s="7" t="s">
        <v>21</v>
      </c>
      <c r="B34" s="26" t="s">
        <v>33</v>
      </c>
      <c r="C34" s="2" t="s">
        <v>41</v>
      </c>
      <c r="D34" s="29">
        <v>144913</v>
      </c>
      <c r="E34" s="29">
        <v>144913</v>
      </c>
      <c r="F34" s="17">
        <f t="shared" si="0"/>
        <v>0</v>
      </c>
    </row>
    <row r="35" spans="1:6" s="5" customFormat="1" ht="17.25" customHeight="1">
      <c r="A35" s="8"/>
      <c r="B35" s="27" t="s">
        <v>39</v>
      </c>
      <c r="C35" s="20" t="s">
        <v>40</v>
      </c>
      <c r="D35" s="21">
        <f>D36</f>
        <v>41187932.28</v>
      </c>
      <c r="E35" s="21">
        <f>E36</f>
        <v>41187932.28</v>
      </c>
      <c r="F35" s="17">
        <f t="shared" si="0"/>
        <v>0</v>
      </c>
    </row>
    <row r="36" spans="1:6" ht="26.25" customHeight="1">
      <c r="A36" s="7"/>
      <c r="B36" s="26" t="s">
        <v>30</v>
      </c>
      <c r="C36" s="37" t="s">
        <v>58</v>
      </c>
      <c r="D36" s="39">
        <v>41187932.28</v>
      </c>
      <c r="E36" s="29">
        <v>41187932.28</v>
      </c>
      <c r="F36" s="52">
        <f t="shared" si="0"/>
        <v>0</v>
      </c>
    </row>
    <row r="37" spans="1:6" s="5" customFormat="1" ht="26.25" customHeight="1">
      <c r="A37" s="8"/>
      <c r="B37" s="27" t="s">
        <v>60</v>
      </c>
      <c r="C37" s="31" t="s">
        <v>61</v>
      </c>
      <c r="D37" s="38">
        <f>D38</f>
        <v>273080</v>
      </c>
      <c r="E37" s="38">
        <f>E38</f>
        <v>273080</v>
      </c>
      <c r="F37" s="17">
        <f t="shared" si="0"/>
        <v>0</v>
      </c>
    </row>
    <row r="38" spans="1:6" ht="26.25" customHeight="1">
      <c r="A38" s="7" t="s">
        <v>45</v>
      </c>
      <c r="B38" s="26" t="s">
        <v>62</v>
      </c>
      <c r="C38" s="37" t="s">
        <v>63</v>
      </c>
      <c r="D38" s="39">
        <v>273080</v>
      </c>
      <c r="E38" s="39">
        <v>273080</v>
      </c>
      <c r="F38" s="17">
        <f t="shared" si="0"/>
        <v>0</v>
      </c>
    </row>
    <row r="39" spans="1:6" s="5" customFormat="1" ht="38.25" customHeight="1">
      <c r="A39" s="8"/>
      <c r="B39" s="27" t="s">
        <v>56</v>
      </c>
      <c r="C39" s="31" t="s">
        <v>57</v>
      </c>
      <c r="D39" s="38">
        <v>-580000</v>
      </c>
      <c r="E39" s="38">
        <f>E40</f>
        <v>-580000</v>
      </c>
      <c r="F39" s="17">
        <f t="shared" si="0"/>
        <v>0</v>
      </c>
    </row>
    <row r="40" spans="1:6" ht="51" customHeight="1">
      <c r="A40" s="7"/>
      <c r="B40" s="26" t="s">
        <v>55</v>
      </c>
      <c r="C40" s="37" t="s">
        <v>54</v>
      </c>
      <c r="D40" s="39">
        <v>-580000</v>
      </c>
      <c r="E40" s="39">
        <v>-580000</v>
      </c>
      <c r="F40" s="52">
        <f t="shared" si="0"/>
        <v>0</v>
      </c>
    </row>
    <row r="41" spans="1:6" s="5" customFormat="1" ht="19.5" customHeight="1">
      <c r="A41" s="8"/>
      <c r="B41" s="27"/>
      <c r="C41" s="31" t="s">
        <v>27</v>
      </c>
      <c r="D41" s="21">
        <f>D6+D27</f>
        <v>66399705.43</v>
      </c>
      <c r="E41" s="21">
        <f>E6+E27</f>
        <v>66392416.43</v>
      </c>
      <c r="F41" s="17">
        <f t="shared" si="0"/>
        <v>7289</v>
      </c>
    </row>
    <row r="42" spans="1:6" ht="20.25" customHeight="1">
      <c r="A42" s="7"/>
      <c r="B42" s="26" t="s">
        <v>46</v>
      </c>
      <c r="C42" s="37"/>
      <c r="D42" s="39">
        <v>19854954.1</v>
      </c>
      <c r="E42" s="39">
        <v>19854954.1</v>
      </c>
      <c r="F42" s="17">
        <f t="shared" si="0"/>
        <v>0</v>
      </c>
    </row>
    <row r="43" spans="1:6" s="5" customFormat="1" ht="12.75">
      <c r="A43" s="6"/>
      <c r="B43" s="27"/>
      <c r="C43" s="18" t="s">
        <v>27</v>
      </c>
      <c r="D43" s="21">
        <f>D6+D27+D42</f>
        <v>86254659.53</v>
      </c>
      <c r="E43" s="21">
        <f>E6+E27+E42</f>
        <v>86247370.53</v>
      </c>
      <c r="F43" s="17">
        <f>D43-E43</f>
        <v>7289</v>
      </c>
    </row>
    <row r="44" spans="1:6" s="5" customFormat="1" ht="9" customHeight="1">
      <c r="A44" s="41"/>
      <c r="B44" s="41"/>
      <c r="C44" s="42"/>
      <c r="D44" s="43"/>
      <c r="E44" s="43"/>
      <c r="F44" s="43"/>
    </row>
    <row r="45" spans="1:6" s="5" customFormat="1" ht="12.75">
      <c r="A45" s="41"/>
      <c r="B45" s="41"/>
      <c r="C45" s="42"/>
      <c r="D45" s="43"/>
      <c r="E45" s="43"/>
      <c r="F45" s="43"/>
    </row>
    <row r="46" spans="2:6" ht="12.75">
      <c r="B46" s="28" t="s">
        <v>42</v>
      </c>
      <c r="D46" s="35"/>
      <c r="E46" s="35"/>
      <c r="F46" s="35"/>
    </row>
    <row r="47" spans="2:6" ht="12.75">
      <c r="B47" s="28"/>
      <c r="D47" s="35"/>
      <c r="E47" s="35"/>
      <c r="F47" s="35"/>
    </row>
    <row r="48" spans="2:5" ht="12.75">
      <c r="B48" s="24"/>
      <c r="D48" s="35"/>
      <c r="E48" s="35"/>
    </row>
    <row r="49" spans="4:6" ht="12.75">
      <c r="D49" s="35"/>
      <c r="E49" s="35"/>
      <c r="F49" s="35"/>
    </row>
    <row r="50" ht="12.75">
      <c r="D50" s="35"/>
    </row>
  </sheetData>
  <sheetProtection/>
  <mergeCells count="5">
    <mergeCell ref="B1:F1"/>
    <mergeCell ref="B2:F2"/>
    <mergeCell ref="B4:B5"/>
    <mergeCell ref="C4:C5"/>
    <mergeCell ref="D4:F4"/>
  </mergeCells>
  <printOptions/>
  <pageMargins left="0.2362204724409449" right="0.2755905511811024" top="0.2362204724409449" bottom="0.2362204724409449" header="0.15748031496062992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2015-12-25T13:02:35Z</cp:lastPrinted>
  <dcterms:created xsi:type="dcterms:W3CDTF">1996-10-08T23:32:33Z</dcterms:created>
  <dcterms:modified xsi:type="dcterms:W3CDTF">2015-12-25T13:03:41Z</dcterms:modified>
  <cp:category/>
  <cp:version/>
  <cp:contentType/>
  <cp:contentStatus/>
</cp:coreProperties>
</file>