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4" sheetId="1" r:id="rId1"/>
  </sheets>
  <definedNames/>
  <calcPr fullCalcOnLoad="1"/>
</workbook>
</file>

<file path=xl/sharedStrings.xml><?xml version="1.0" encoding="utf-8"?>
<sst xmlns="http://schemas.openxmlformats.org/spreadsheetml/2006/main" count="438" uniqueCount="122">
  <si>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</si>
  <si>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</si>
  <si>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</si>
  <si>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</si>
  <si>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</si>
  <si>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</si>
  <si>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</si>
  <si>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</si>
  <si>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</si>
  <si>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</si>
  <si>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</si>
  <si>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</si>
  <si>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</si>
  <si>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</si>
  <si>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</si>
  <si>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</si>
  <si>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</si>
  <si>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</si>
  <si>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</si>
  <si>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</si>
  <si>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</si>
  <si>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</si>
  <si>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</si>
  <si>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</si>
  <si>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</si>
  <si>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</si>
  <si>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</si>
  <si>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</si>
  <si>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</si>
  <si>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Вид</t>
  </si>
  <si>
    <t>Всего :</t>
  </si>
  <si>
    <t>АДМИНИСТРАЦИИ  МУНИЦИПАЛЬНЫХ  ОБРАЗОВАНИЙ</t>
  </si>
  <si>
    <t>Условно утвержденные расходы</t>
  </si>
  <si>
    <t>9999999</t>
  </si>
  <si>
    <t>999</t>
  </si>
  <si>
    <t>Благоустройство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</si>
  <si>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</si>
  <si>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</si>
  <si>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</si>
  <si>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ЖИЛИЩНО-КОММУНАЛЬНОЕ  ХОЗЯЙСТВО</t>
  </si>
  <si>
    <t>Жилищное хозяйство</t>
  </si>
  <si>
    <t>ОБРАЗОВАНИЕ</t>
  </si>
  <si>
    <t>СОЦИАЛЬНАЯ  ПОЛИТИКА</t>
  </si>
  <si>
    <t>Социальное обеспечение населения</t>
  </si>
  <si>
    <t>0013801</t>
  </si>
  <si>
    <t>0920305</t>
  </si>
  <si>
    <t>0939900</t>
  </si>
  <si>
    <t>НАЦИОНАЛЬНАЯ  ОБОРОНА</t>
  </si>
  <si>
    <t>Мобилизационная  и  вневойсковая  подготовка</t>
  </si>
  <si>
    <t>0013600</t>
  </si>
  <si>
    <t>Связь  и  информатика</t>
  </si>
  <si>
    <t>3300200</t>
  </si>
  <si>
    <t>ФИЗИЧЕСКАЯ  КУЛЬТУРА  И  СПОРТ</t>
  </si>
  <si>
    <t>11</t>
  </si>
  <si>
    <t>НАЦИОНАЛЬНАЯ ЭКОНОМИКА</t>
  </si>
  <si>
    <t>КУЛЬТУРА И КИНЕМАТОГРАФИЯ</t>
  </si>
  <si>
    <t>Распределение  бюджетных  ассигнований  по  разделам , подразделам , целевым  статьям</t>
  </si>
  <si>
    <t>13</t>
  </si>
  <si>
    <t>650</t>
  </si>
  <si>
    <t>121</t>
  </si>
  <si>
    <t>122</t>
  </si>
  <si>
    <t>244</t>
  </si>
  <si>
    <t>242</t>
  </si>
  <si>
    <t>810</t>
  </si>
  <si>
    <t>313</t>
  </si>
  <si>
    <t>и  видам  расходов  классификации  расходов  бюджета</t>
  </si>
  <si>
    <t>Расходы , осущест-вляемые           за  счет  средств  из  Региона-льного  фонда  компен-сации</t>
  </si>
  <si>
    <t>852</t>
  </si>
  <si>
    <t>Резервные фонды местных администраций</t>
  </si>
  <si>
    <t>0700500</t>
  </si>
  <si>
    <t>870</t>
  </si>
  <si>
    <t>112</t>
  </si>
  <si>
    <t>сельского  поселения  Русскинская  в  ведомственной  структуре  расходов  на  плановый период  2014  и  2015  годов</t>
  </si>
  <si>
    <t>111</t>
  </si>
  <si>
    <t>ДФ Сургутского района  МО СП РУССКИНСКАЯ</t>
  </si>
  <si>
    <t>ОБЩЕГОСУДАРСТВЕННЫЕ  ВОПРОСЫ</t>
  </si>
  <si>
    <t>Функционирование  высшего  должностного  лица  субъекта  Российской  Федерации  и  муниципального  образования</t>
  </si>
  <si>
    <t>Глава муниципального образования</t>
  </si>
  <si>
    <t>Фонд оплаты труда и страховые взносы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</si>
  <si>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</si>
  <si>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</si>
  <si>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</si>
  <si>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</si>
  <si>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</si>
  <si>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</si>
  <si>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</si>
  <si>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</si>
  <si>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</si>
  <si>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</si>
  <si>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Органы юстиций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</si>
  <si>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</si>
  <si>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</si>
  <si>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</si>
  <si>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</si>
  <si>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</si>
  <si>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5227000</t>
  </si>
  <si>
    <t>Целевая программа ХМАО-Югры "Наш дом"</t>
  </si>
  <si>
    <t>Другие вопросы в области национальной безопасности и правоохранительной деятельности</t>
  </si>
  <si>
    <t>14</t>
  </si>
  <si>
    <t>5222501</t>
  </si>
  <si>
    <t>7950300</t>
  </si>
  <si>
    <t>Комплексные мероприятия по профилактике правонарушений в Сургутском районе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</si>
  <si>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</si>
  <si>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</si>
  <si>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</si>
  <si>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</si>
  <si>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</si>
  <si>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</si>
  <si>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</si>
  <si>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</si>
  <si>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</si>
  <si>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</si>
  <si>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3520100</t>
  </si>
  <si>
    <t>3520200</t>
  </si>
  <si>
    <t>Изменения</t>
  </si>
  <si>
    <t>Сумма на год</t>
  </si>
  <si>
    <t>Сумма на год с учетом изменений</t>
  </si>
  <si>
    <t>В том числе расходы , осущест-вляемые           за  счет  средств  из  Региона-льного  фонда  компен-сации</t>
  </si>
  <si>
    <t>Приложение 4</t>
  </si>
  <si>
    <t>к решению Совета депутатов</t>
  </si>
  <si>
    <t>сельского поселения Русскинская</t>
  </si>
  <si>
    <t>от " 25 " декабря 2012 года №183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</si>
</sst>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  <numFmt numFmtId="18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80" fontId="0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2" fillId="0" borderId="4" xfId="18" applyNumberFormat="1" applyFont="1" applyBorder="1" applyAlignment="1">
      <alignment horizontal="center" vertical="center"/>
    </xf>
    <xf numFmtId="49" fontId="2" fillId="0" borderId="5" xfId="18" applyNumberFormat="1" applyFont="1" applyBorder="1" applyAlignment="1">
      <alignment horizontal="center" vertical="center"/>
    </xf>
    <xf numFmtId="49" fontId="2" fillId="0" borderId="6" xfId="18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7" xfId="18" applyNumberFormat="1" applyFont="1" applyBorder="1" applyAlignment="1">
      <alignment horizontal="center" vertical="center"/>
    </xf>
    <xf numFmtId="49" fontId="2" fillId="0" borderId="8" xfId="18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11" xfId="18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9" xfId="18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4" fillId="0" borderId="12" xfId="18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8" xfId="18" applyNumberFormat="1" applyFont="1" applyBorder="1" applyAlignment="1">
      <alignment horizontal="center" vertical="center"/>
    </xf>
    <xf numFmtId="49" fontId="4" fillId="0" borderId="10" xfId="18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4" fillId="0" borderId="4" xfId="18" applyNumberFormat="1" applyFont="1" applyBorder="1" applyAlignment="1">
      <alignment horizontal="center" vertical="center"/>
    </xf>
    <xf numFmtId="49" fontId="4" fillId="0" borderId="6" xfId="18" applyNumberFormat="1" applyFont="1" applyBorder="1" applyAlignment="1">
      <alignment horizontal="center" vertical="center"/>
    </xf>
    <xf numFmtId="49" fontId="4" fillId="0" borderId="7" xfId="18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18" applyNumberFormat="1" applyFont="1" applyBorder="1" applyAlignment="1">
      <alignment horizontal="center" vertical="center" wrapText="1"/>
    </xf>
    <xf numFmtId="49" fontId="5" fillId="0" borderId="5" xfId="18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vertical="center" shrinkToFit="1"/>
    </xf>
    <xf numFmtId="49" fontId="4" fillId="0" borderId="4" xfId="18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18" applyNumberFormat="1" applyFont="1" applyBorder="1" applyAlignment="1">
      <alignment horizontal="center" vertical="center"/>
    </xf>
    <xf numFmtId="49" fontId="1" fillId="0" borderId="11" xfId="18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18" applyNumberFormat="1" applyFont="1" applyBorder="1" applyAlignment="1">
      <alignment horizontal="center" vertical="center"/>
    </xf>
    <xf numFmtId="49" fontId="4" fillId="0" borderId="15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2" fillId="0" borderId="11" xfId="18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9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horizontal="center" vertical="center"/>
    </xf>
    <xf numFmtId="182" fontId="5" fillId="0" borderId="5" xfId="18" applyNumberFormat="1" applyFont="1" applyBorder="1" applyAlignment="1">
      <alignment horizontal="center" vertical="center"/>
    </xf>
    <xf numFmtId="182" fontId="4" fillId="0" borderId="6" xfId="18" applyNumberFormat="1" applyFont="1" applyBorder="1" applyAlignment="1">
      <alignment horizontal="center" vertical="center"/>
    </xf>
    <xf numFmtId="182" fontId="2" fillId="0" borderId="6" xfId="18" applyNumberFormat="1" applyFont="1" applyBorder="1" applyAlignment="1">
      <alignment horizontal="center" vertical="center"/>
    </xf>
    <xf numFmtId="182" fontId="2" fillId="0" borderId="5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2" fillId="0" borderId="7" xfId="18" applyNumberFormat="1" applyFont="1" applyBorder="1" applyAlignment="1">
      <alignment horizontal="center" vertical="center"/>
    </xf>
    <xf numFmtId="182" fontId="4" fillId="0" borderId="2" xfId="18" applyNumberFormat="1" applyFont="1" applyBorder="1" applyAlignment="1">
      <alignment horizontal="center" vertical="center"/>
    </xf>
    <xf numFmtId="182" fontId="2" fillId="0" borderId="0" xfId="18" applyNumberFormat="1" applyFont="1" applyBorder="1" applyAlignment="1">
      <alignment horizontal="center" vertical="center"/>
    </xf>
    <xf numFmtId="182" fontId="2" fillId="0" borderId="16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4" fillId="0" borderId="10" xfId="18" applyNumberFormat="1" applyFont="1" applyBorder="1" applyAlignment="1">
      <alignment horizontal="center" vertical="center"/>
    </xf>
    <xf numFmtId="182" fontId="1" fillId="0" borderId="17" xfId="18" applyNumberFormat="1" applyFont="1" applyBorder="1" applyAlignment="1">
      <alignment horizontal="center" vertical="center"/>
    </xf>
    <xf numFmtId="182" fontId="4" fillId="0" borderId="15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2" fillId="0" borderId="15" xfId="18" applyNumberFormat="1" applyFont="1" applyBorder="1" applyAlignment="1">
      <alignment horizontal="center" vertical="center"/>
    </xf>
    <xf numFmtId="182" fontId="2" fillId="0" borderId="17" xfId="18" applyNumberFormat="1" applyFont="1" applyBorder="1" applyAlignment="1">
      <alignment horizontal="center" vertical="center"/>
    </xf>
    <xf numFmtId="182" fontId="1" fillId="0" borderId="2" xfId="18" applyNumberFormat="1" applyFont="1" applyBorder="1" applyAlignment="1">
      <alignment horizontal="center" vertical="center"/>
    </xf>
    <xf numFmtId="182" fontId="2" fillId="0" borderId="0" xfId="18" applyNumberFormat="1" applyFont="1" applyAlignment="1">
      <alignment horizontal="center" vertical="center"/>
    </xf>
    <xf numFmtId="182" fontId="2" fillId="0" borderId="11" xfId="18" applyNumberFormat="1" applyFont="1" applyBorder="1" applyAlignment="1">
      <alignment horizontal="center" vertical="center"/>
    </xf>
    <xf numFmtId="182" fontId="1" fillId="0" borderId="12" xfId="18" applyNumberFormat="1" applyFont="1" applyBorder="1" applyAlignment="1">
      <alignment horizontal="center" vertical="center"/>
    </xf>
    <xf numFmtId="182" fontId="1" fillId="0" borderId="18" xfId="18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41.00390625" style="3" customWidth="1"/>
    <col min="2" max="2" width="4.140625" style="3" customWidth="1"/>
    <col min="3" max="3" width="4.7109375" style="3" customWidth="1"/>
    <col min="4" max="4" width="4.57421875" style="3" customWidth="1"/>
    <col min="5" max="5" width="7.421875" style="3" customWidth="1"/>
    <col min="6" max="6" width="4.28125" style="3" customWidth="1"/>
    <col min="7" max="7" width="13.00390625" style="3" customWidth="1"/>
    <col min="8" max="8" width="12.421875" style="3" customWidth="1"/>
    <col min="9" max="9" width="11.421875" style="3" customWidth="1"/>
    <col min="10" max="10" width="12.57421875" style="3" customWidth="1"/>
    <col min="11" max="11" width="12.00390625" style="3" customWidth="1"/>
    <col min="12" max="16384" width="9.140625" style="3" customWidth="1"/>
  </cols>
  <sheetData>
    <row r="1" spans="7:11" ht="12.75">
      <c r="G1" s="7"/>
      <c r="H1" s="7"/>
      <c r="I1" s="7"/>
      <c r="J1" s="7"/>
      <c r="K1" s="7" t="s">
        <v>118</v>
      </c>
    </row>
    <row r="2" spans="7:11" ht="12.75">
      <c r="G2" s="7"/>
      <c r="H2" s="7"/>
      <c r="I2" s="7"/>
      <c r="J2" s="7"/>
      <c r="K2" s="7" t="s">
        <v>119</v>
      </c>
    </row>
    <row r="3" spans="1:11" s="2" customFormat="1" ht="12.75">
      <c r="A3" s="5"/>
      <c r="B3" s="5"/>
      <c r="C3" s="5"/>
      <c r="G3" s="120" t="s">
        <v>120</v>
      </c>
      <c r="H3" s="120"/>
      <c r="I3" s="120"/>
      <c r="J3" s="121"/>
      <c r="K3" s="121"/>
    </row>
    <row r="4" spans="1:11" s="2" customFormat="1" ht="12.75">
      <c r="A4" s="6"/>
      <c r="B4" s="6"/>
      <c r="C4" s="6"/>
      <c r="G4" s="85"/>
      <c r="H4" s="85"/>
      <c r="I4" s="85"/>
      <c r="J4" s="85"/>
      <c r="K4" s="86" t="s">
        <v>121</v>
      </c>
    </row>
    <row r="5" spans="1:11" s="2" customFormat="1" ht="12.75">
      <c r="A5" s="6"/>
      <c r="B5" s="6"/>
      <c r="C5" s="6"/>
      <c r="G5" s="120"/>
      <c r="H5" s="120"/>
      <c r="I5" s="120"/>
      <c r="J5" s="121"/>
      <c r="K5" s="121"/>
    </row>
    <row r="6" spans="1:11" s="2" customFormat="1" ht="12.75">
      <c r="A6" s="6"/>
      <c r="B6" s="6"/>
      <c r="C6" s="6"/>
      <c r="G6" s="120"/>
      <c r="H6" s="120"/>
      <c r="I6" s="120"/>
      <c r="J6" s="121"/>
      <c r="K6" s="121"/>
    </row>
    <row r="8" spans="1:12" ht="12.75">
      <c r="A8" s="122" t="s">
        <v>56</v>
      </c>
      <c r="B8" s="122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" customHeight="1">
      <c r="A9" s="122" t="s">
        <v>65</v>
      </c>
      <c r="B9" s="122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2.75">
      <c r="A10" s="118" t="s">
        <v>72</v>
      </c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2" ht="7.5" customHeight="1">
      <c r="A11" s="1"/>
      <c r="B11" s="1"/>
    </row>
    <row r="12" spans="1:11" ht="10.5" customHeight="1">
      <c r="A12" s="1"/>
      <c r="B12" s="1"/>
      <c r="K12" s="7" t="s">
        <v>20</v>
      </c>
    </row>
    <row r="13" spans="1:11" ht="15.75" customHeight="1">
      <c r="A13" s="113" t="s">
        <v>8</v>
      </c>
      <c r="B13" s="113" t="s">
        <v>29</v>
      </c>
      <c r="C13" s="113" t="s">
        <v>4</v>
      </c>
      <c r="D13" s="113" t="s">
        <v>5</v>
      </c>
      <c r="E13" s="113" t="s">
        <v>6</v>
      </c>
      <c r="F13" s="113" t="s">
        <v>7</v>
      </c>
      <c r="G13" s="115">
        <v>2014</v>
      </c>
      <c r="H13" s="116"/>
      <c r="I13" s="117"/>
      <c r="J13" s="116">
        <v>2015</v>
      </c>
      <c r="K13" s="117"/>
    </row>
    <row r="14" spans="1:11" s="4" customFormat="1" ht="120.75" customHeight="1">
      <c r="A14" s="114"/>
      <c r="B14" s="114"/>
      <c r="C14" s="114"/>
      <c r="D14" s="114"/>
      <c r="E14" s="114"/>
      <c r="F14" s="114"/>
      <c r="G14" s="88" t="s">
        <v>114</v>
      </c>
      <c r="H14" s="8" t="s">
        <v>116</v>
      </c>
      <c r="I14" s="9" t="s">
        <v>117</v>
      </c>
      <c r="J14" s="8" t="s">
        <v>115</v>
      </c>
      <c r="K14" s="9" t="s">
        <v>66</v>
      </c>
    </row>
    <row r="15" spans="1:11" s="36" customFormat="1" ht="19.5" customHeight="1">
      <c r="A15" s="14" t="s">
        <v>30</v>
      </c>
      <c r="B15" s="15"/>
      <c r="C15" s="15"/>
      <c r="D15" s="15"/>
      <c r="E15" s="15"/>
      <c r="F15" s="15"/>
      <c r="G15" s="89">
        <f aca="true" t="shared" si="0" ref="G15:K16">G16</f>
        <v>-2026.800000000001</v>
      </c>
      <c r="H15" s="89">
        <f t="shared" si="0"/>
        <v>29467.3</v>
      </c>
      <c r="I15" s="89">
        <f t="shared" si="0"/>
        <v>225.79999999999998</v>
      </c>
      <c r="J15" s="89">
        <f t="shared" si="0"/>
        <v>29768.9</v>
      </c>
      <c r="K15" s="89">
        <f t="shared" si="0"/>
        <v>226.6</v>
      </c>
    </row>
    <row r="16" spans="1:11" s="4" customFormat="1" ht="19.5" customHeight="1">
      <c r="A16" s="69" t="s">
        <v>31</v>
      </c>
      <c r="B16" s="68" t="s">
        <v>58</v>
      </c>
      <c r="C16" s="74"/>
      <c r="D16" s="74"/>
      <c r="E16" s="13"/>
      <c r="F16" s="13"/>
      <c r="G16" s="90">
        <f t="shared" si="0"/>
        <v>-2026.800000000001</v>
      </c>
      <c r="H16" s="90">
        <f t="shared" si="0"/>
        <v>29467.3</v>
      </c>
      <c r="I16" s="90">
        <f t="shared" si="0"/>
        <v>225.79999999999998</v>
      </c>
      <c r="J16" s="90">
        <f t="shared" si="0"/>
        <v>29768.9</v>
      </c>
      <c r="K16" s="90">
        <f t="shared" si="0"/>
        <v>226.6</v>
      </c>
    </row>
    <row r="17" spans="1:11" s="36" customFormat="1" ht="19.5" customHeight="1">
      <c r="A17" s="69" t="s">
        <v>74</v>
      </c>
      <c r="B17" s="68" t="s">
        <v>58</v>
      </c>
      <c r="C17" s="68"/>
      <c r="D17" s="68"/>
      <c r="E17" s="68"/>
      <c r="F17" s="68"/>
      <c r="G17" s="90">
        <f>(G18+G40+G45+G58+G62+G79+G83+G92+G96)</f>
        <v>-2026.800000000001</v>
      </c>
      <c r="H17" s="90">
        <f>(H18+H40+H45+H58+H62+H79+H83+H92+H96)</f>
        <v>29467.3</v>
      </c>
      <c r="I17" s="90">
        <f>(I18+I40+I45+I58+I62+I79+I83+I92+I96)</f>
        <v>225.79999999999998</v>
      </c>
      <c r="J17" s="90">
        <f>(J18+J40+J45+J58+J62+J79+J83+J92+J96)</f>
        <v>29768.9</v>
      </c>
      <c r="K17" s="90">
        <f>(K18+K40+K45+K58+K62+K79+K83+K92+L96)</f>
        <v>226.6</v>
      </c>
    </row>
    <row r="18" spans="1:11" s="67" customFormat="1" ht="18.75" customHeight="1">
      <c r="A18" s="63" t="s">
        <v>75</v>
      </c>
      <c r="B18" s="64" t="s">
        <v>58</v>
      </c>
      <c r="C18" s="65" t="s">
        <v>9</v>
      </c>
      <c r="D18" s="66"/>
      <c r="E18" s="66"/>
      <c r="F18" s="66"/>
      <c r="G18" s="91">
        <f>(G19+G22+G27+G30)</f>
        <v>-1514.3000000000002</v>
      </c>
      <c r="H18" s="91">
        <f>(H19+H22+H27+H30)</f>
        <v>18083</v>
      </c>
      <c r="I18" s="91">
        <f>(I19+I22+I27+I30)</f>
        <v>0</v>
      </c>
      <c r="J18" s="91">
        <f>(J19+J22+J27+J30)</f>
        <v>18450.5</v>
      </c>
      <c r="K18" s="91">
        <f>(K19+K22+K27+K30)</f>
        <v>0</v>
      </c>
    </row>
    <row r="19" spans="1:11" s="55" customFormat="1" ht="33" customHeight="1">
      <c r="A19" s="40" t="s">
        <v>76</v>
      </c>
      <c r="B19" s="34" t="s">
        <v>58</v>
      </c>
      <c r="C19" s="70" t="s">
        <v>9</v>
      </c>
      <c r="D19" s="35" t="s">
        <v>10</v>
      </c>
      <c r="E19" s="42"/>
      <c r="F19" s="42"/>
      <c r="G19" s="92">
        <f>G20</f>
        <v>111.2</v>
      </c>
      <c r="H19" s="92">
        <f>H20</f>
        <v>1439.6</v>
      </c>
      <c r="I19" s="92">
        <v>0</v>
      </c>
      <c r="J19" s="92">
        <f>J20</f>
        <v>1439.6</v>
      </c>
      <c r="K19" s="92">
        <f>K20</f>
        <v>0</v>
      </c>
    </row>
    <row r="20" spans="1:12" s="62" customFormat="1" ht="25.5" customHeight="1">
      <c r="A20" s="84" t="s">
        <v>77</v>
      </c>
      <c r="B20" s="12" t="s">
        <v>58</v>
      </c>
      <c r="C20" s="16" t="s">
        <v>9</v>
      </c>
      <c r="D20" s="17" t="s">
        <v>10</v>
      </c>
      <c r="E20" s="18" t="s">
        <v>12</v>
      </c>
      <c r="F20" s="18"/>
      <c r="G20" s="93">
        <f>G21</f>
        <v>111.2</v>
      </c>
      <c r="H20" s="94">
        <f>H21</f>
        <v>1439.6</v>
      </c>
      <c r="I20" s="93">
        <v>0</v>
      </c>
      <c r="J20" s="94">
        <f>J21</f>
        <v>1439.6</v>
      </c>
      <c r="K20" s="93">
        <v>0</v>
      </c>
      <c r="L20" s="61"/>
    </row>
    <row r="21" spans="1:12" s="62" customFormat="1" ht="21.75" customHeight="1">
      <c r="A21" s="84" t="s">
        <v>78</v>
      </c>
      <c r="B21" s="12" t="s">
        <v>58</v>
      </c>
      <c r="C21" s="16" t="s">
        <v>9</v>
      </c>
      <c r="D21" s="17" t="s">
        <v>10</v>
      </c>
      <c r="E21" s="18" t="s">
        <v>12</v>
      </c>
      <c r="F21" s="20" t="s">
        <v>59</v>
      </c>
      <c r="G21" s="95">
        <v>111.2</v>
      </c>
      <c r="H21" s="96">
        <v>1439.6</v>
      </c>
      <c r="I21" s="95">
        <v>0</v>
      </c>
      <c r="J21" s="95">
        <v>1439.6</v>
      </c>
      <c r="K21" s="93">
        <v>0</v>
      </c>
      <c r="L21" s="61"/>
    </row>
    <row r="22" spans="1:12" s="55" customFormat="1" ht="45" customHeight="1">
      <c r="A22" s="40" t="s">
        <v>79</v>
      </c>
      <c r="B22" s="34" t="s">
        <v>58</v>
      </c>
      <c r="C22" s="41" t="s">
        <v>9</v>
      </c>
      <c r="D22" s="35" t="s">
        <v>11</v>
      </c>
      <c r="E22" s="42"/>
      <c r="F22" s="43"/>
      <c r="G22" s="97">
        <f>G23</f>
        <v>-23.699999999999996</v>
      </c>
      <c r="H22" s="97">
        <f>H23</f>
        <v>8064.3</v>
      </c>
      <c r="I22" s="97">
        <f>I23</f>
        <v>0</v>
      </c>
      <c r="J22" s="97">
        <f>J23</f>
        <v>8058.2</v>
      </c>
      <c r="K22" s="97">
        <f>K23</f>
        <v>0</v>
      </c>
      <c r="L22" s="54"/>
    </row>
    <row r="23" spans="1:12" s="62" customFormat="1" ht="16.5" customHeight="1">
      <c r="A23" s="84" t="s">
        <v>80</v>
      </c>
      <c r="B23" s="12" t="s">
        <v>58</v>
      </c>
      <c r="C23" s="16" t="s">
        <v>9</v>
      </c>
      <c r="D23" s="17" t="s">
        <v>11</v>
      </c>
      <c r="E23" s="18" t="s">
        <v>13</v>
      </c>
      <c r="F23" s="20"/>
      <c r="G23" s="95">
        <f>G24+G25+G26</f>
        <v>-23.699999999999996</v>
      </c>
      <c r="H23" s="98">
        <f>H24+H25+H26</f>
        <v>8064.3</v>
      </c>
      <c r="I23" s="94">
        <v>0</v>
      </c>
      <c r="J23" s="99">
        <f>J24+J25+J26</f>
        <v>8058.2</v>
      </c>
      <c r="K23" s="95">
        <v>0</v>
      </c>
      <c r="L23" s="61"/>
    </row>
    <row r="24" spans="1:12" s="62" customFormat="1" ht="21.75" customHeight="1">
      <c r="A24" s="84" t="s">
        <v>78</v>
      </c>
      <c r="B24" s="47" t="s">
        <v>58</v>
      </c>
      <c r="C24" s="27" t="s">
        <v>9</v>
      </c>
      <c r="D24" s="27" t="s">
        <v>11</v>
      </c>
      <c r="E24" s="27" t="s">
        <v>13</v>
      </c>
      <c r="F24" s="27" t="s">
        <v>59</v>
      </c>
      <c r="G24" s="95">
        <v>-20.2</v>
      </c>
      <c r="H24" s="95">
        <v>7996.5</v>
      </c>
      <c r="I24" s="95">
        <v>0</v>
      </c>
      <c r="J24" s="95">
        <v>7990.4</v>
      </c>
      <c r="K24" s="95">
        <v>0</v>
      </c>
      <c r="L24" s="61"/>
    </row>
    <row r="25" spans="1:12" s="62" customFormat="1" ht="22.5" customHeight="1">
      <c r="A25" s="84" t="s">
        <v>81</v>
      </c>
      <c r="B25" s="47" t="s">
        <v>58</v>
      </c>
      <c r="C25" s="27" t="s">
        <v>9</v>
      </c>
      <c r="D25" s="27" t="s">
        <v>11</v>
      </c>
      <c r="E25" s="27" t="s">
        <v>13</v>
      </c>
      <c r="F25" s="27" t="s">
        <v>60</v>
      </c>
      <c r="G25" s="95">
        <v>2.6</v>
      </c>
      <c r="H25" s="95">
        <v>52.6</v>
      </c>
      <c r="I25" s="95">
        <v>0</v>
      </c>
      <c r="J25" s="95">
        <v>52.6</v>
      </c>
      <c r="K25" s="95">
        <v>0</v>
      </c>
      <c r="L25" s="61"/>
    </row>
    <row r="26" spans="1:12" s="62" customFormat="1" ht="22.5" customHeight="1">
      <c r="A26" s="51" t="s">
        <v>87</v>
      </c>
      <c r="B26" s="47" t="s">
        <v>58</v>
      </c>
      <c r="C26" s="27" t="s">
        <v>9</v>
      </c>
      <c r="D26" s="27" t="s">
        <v>11</v>
      </c>
      <c r="E26" s="27" t="s">
        <v>13</v>
      </c>
      <c r="F26" s="27" t="s">
        <v>67</v>
      </c>
      <c r="G26" s="95">
        <v>-6.1</v>
      </c>
      <c r="H26" s="95">
        <v>15.2</v>
      </c>
      <c r="I26" s="95">
        <v>0</v>
      </c>
      <c r="J26" s="95">
        <v>15.2</v>
      </c>
      <c r="K26" s="95">
        <v>0</v>
      </c>
      <c r="L26" s="61"/>
    </row>
    <row r="27" spans="1:12" s="55" customFormat="1" ht="21" customHeight="1">
      <c r="A27" s="40" t="s">
        <v>68</v>
      </c>
      <c r="B27" s="48" t="s">
        <v>58</v>
      </c>
      <c r="C27" s="29" t="s">
        <v>9</v>
      </c>
      <c r="D27" s="29" t="s">
        <v>53</v>
      </c>
      <c r="E27" s="29"/>
      <c r="F27" s="29"/>
      <c r="G27" s="97">
        <f>G28</f>
        <v>20</v>
      </c>
      <c r="H27" s="97">
        <f aca="true" t="shared" si="1" ref="H27:K28">H28</f>
        <v>50</v>
      </c>
      <c r="I27" s="97">
        <f t="shared" si="1"/>
        <v>0</v>
      </c>
      <c r="J27" s="97">
        <f t="shared" si="1"/>
        <v>50</v>
      </c>
      <c r="K27" s="97">
        <f t="shared" si="1"/>
        <v>0</v>
      </c>
      <c r="L27" s="54"/>
    </row>
    <row r="28" spans="1:12" s="62" customFormat="1" ht="20.25" customHeight="1">
      <c r="A28" s="84" t="s">
        <v>68</v>
      </c>
      <c r="B28" s="47" t="s">
        <v>58</v>
      </c>
      <c r="C28" s="27" t="s">
        <v>9</v>
      </c>
      <c r="D28" s="27" t="s">
        <v>53</v>
      </c>
      <c r="E28" s="27" t="s">
        <v>69</v>
      </c>
      <c r="F28" s="27"/>
      <c r="G28" s="100">
        <f>G29</f>
        <v>20</v>
      </c>
      <c r="H28" s="95">
        <f t="shared" si="1"/>
        <v>50</v>
      </c>
      <c r="I28" s="95">
        <f t="shared" si="1"/>
        <v>0</v>
      </c>
      <c r="J28" s="95">
        <f t="shared" si="1"/>
        <v>50</v>
      </c>
      <c r="K28" s="95">
        <f t="shared" si="1"/>
        <v>0</v>
      </c>
      <c r="L28" s="61"/>
    </row>
    <row r="29" spans="1:12" s="62" customFormat="1" ht="21" customHeight="1">
      <c r="A29" s="84" t="s">
        <v>82</v>
      </c>
      <c r="B29" s="47" t="s">
        <v>58</v>
      </c>
      <c r="C29" s="27" t="s">
        <v>9</v>
      </c>
      <c r="D29" s="27" t="s">
        <v>53</v>
      </c>
      <c r="E29" s="27" t="s">
        <v>69</v>
      </c>
      <c r="F29" s="27" t="s">
        <v>70</v>
      </c>
      <c r="G29" s="100">
        <v>20</v>
      </c>
      <c r="H29" s="95">
        <v>50</v>
      </c>
      <c r="I29" s="95">
        <v>0</v>
      </c>
      <c r="J29" s="95">
        <v>50</v>
      </c>
      <c r="K29" s="95">
        <v>0</v>
      </c>
      <c r="L29" s="61"/>
    </row>
    <row r="30" spans="1:12" s="55" customFormat="1" ht="16.5" customHeight="1">
      <c r="A30" s="33" t="s">
        <v>2</v>
      </c>
      <c r="B30" s="48" t="s">
        <v>58</v>
      </c>
      <c r="C30" s="29" t="s">
        <v>9</v>
      </c>
      <c r="D30" s="29" t="s">
        <v>57</v>
      </c>
      <c r="E30" s="29"/>
      <c r="F30" s="29"/>
      <c r="G30" s="97">
        <f>G31+G33+G39</f>
        <v>-1621.8000000000002</v>
      </c>
      <c r="H30" s="97">
        <f>H31+H33+H39</f>
        <v>8529.1</v>
      </c>
      <c r="I30" s="97">
        <f>I31+I33+I39</f>
        <v>0</v>
      </c>
      <c r="J30" s="97">
        <f>J31+J33+J39</f>
        <v>8902.7</v>
      </c>
      <c r="K30" s="97">
        <f>K31+K33+K39</f>
        <v>0</v>
      </c>
      <c r="L30" s="54"/>
    </row>
    <row r="31" spans="1:12" s="55" customFormat="1" ht="16.5" customHeight="1">
      <c r="A31" s="51" t="s">
        <v>83</v>
      </c>
      <c r="B31" s="50" t="s">
        <v>58</v>
      </c>
      <c r="C31" s="25" t="s">
        <v>9</v>
      </c>
      <c r="D31" s="25" t="s">
        <v>57</v>
      </c>
      <c r="E31" s="25" t="s">
        <v>45</v>
      </c>
      <c r="F31" s="29"/>
      <c r="G31" s="100">
        <f>G32</f>
        <v>160</v>
      </c>
      <c r="H31" s="100">
        <f>H32</f>
        <v>705</v>
      </c>
      <c r="I31" s="100">
        <f>I32</f>
        <v>0</v>
      </c>
      <c r="J31" s="100">
        <f>J32</f>
        <v>535</v>
      </c>
      <c r="K31" s="100">
        <f>K32</f>
        <v>0</v>
      </c>
      <c r="L31" s="54"/>
    </row>
    <row r="32" spans="1:12" s="55" customFormat="1" ht="21" customHeight="1">
      <c r="A32" s="51" t="s">
        <v>81</v>
      </c>
      <c r="B32" s="50" t="s">
        <v>58</v>
      </c>
      <c r="C32" s="25" t="s">
        <v>9</v>
      </c>
      <c r="D32" s="25" t="s">
        <v>57</v>
      </c>
      <c r="E32" s="25" t="s">
        <v>45</v>
      </c>
      <c r="F32" s="25" t="s">
        <v>60</v>
      </c>
      <c r="G32" s="100">
        <v>160</v>
      </c>
      <c r="H32" s="100">
        <v>705</v>
      </c>
      <c r="I32" s="100">
        <v>0</v>
      </c>
      <c r="J32" s="100">
        <v>535</v>
      </c>
      <c r="K32" s="100">
        <v>0</v>
      </c>
      <c r="L32" s="54"/>
    </row>
    <row r="33" spans="1:12" s="55" customFormat="1" ht="21" customHeight="1">
      <c r="A33" s="51" t="s">
        <v>84</v>
      </c>
      <c r="B33" s="50" t="s">
        <v>58</v>
      </c>
      <c r="C33" s="25" t="s">
        <v>9</v>
      </c>
      <c r="D33" s="25" t="s">
        <v>57</v>
      </c>
      <c r="E33" s="80" t="s">
        <v>46</v>
      </c>
      <c r="F33" s="80"/>
      <c r="G33" s="100">
        <f>G34+G35+G36+G37+G38</f>
        <v>-943.8000000000002</v>
      </c>
      <c r="H33" s="100">
        <f>H34+H35+H36+H37+H38</f>
        <v>7087.400000000001</v>
      </c>
      <c r="I33" s="100">
        <f>I34</f>
        <v>0</v>
      </c>
      <c r="J33" s="100">
        <f>J34+J35+J36+J37+J38</f>
        <v>6879.2</v>
      </c>
      <c r="K33" s="100">
        <f>K34</f>
        <v>0</v>
      </c>
      <c r="L33" s="54"/>
    </row>
    <row r="34" spans="1:12" s="55" customFormat="1" ht="17.25" customHeight="1">
      <c r="A34" s="51" t="s">
        <v>78</v>
      </c>
      <c r="B34" s="50" t="s">
        <v>58</v>
      </c>
      <c r="C34" s="25" t="s">
        <v>9</v>
      </c>
      <c r="D34" s="25" t="s">
        <v>57</v>
      </c>
      <c r="E34" s="80" t="s">
        <v>46</v>
      </c>
      <c r="F34" s="80" t="s">
        <v>73</v>
      </c>
      <c r="G34" s="100">
        <v>875.6</v>
      </c>
      <c r="H34" s="100">
        <v>4867.6</v>
      </c>
      <c r="I34" s="100">
        <v>0</v>
      </c>
      <c r="J34" s="100">
        <v>4629.4</v>
      </c>
      <c r="K34" s="100">
        <v>0</v>
      </c>
      <c r="L34" s="54"/>
    </row>
    <row r="35" spans="1:12" s="55" customFormat="1" ht="21.75" customHeight="1">
      <c r="A35" s="51" t="s">
        <v>81</v>
      </c>
      <c r="B35" s="50" t="s">
        <v>58</v>
      </c>
      <c r="C35" s="25" t="s">
        <v>9</v>
      </c>
      <c r="D35" s="25" t="s">
        <v>57</v>
      </c>
      <c r="E35" s="80" t="s">
        <v>46</v>
      </c>
      <c r="F35" s="80" t="s">
        <v>71</v>
      </c>
      <c r="G35" s="100">
        <v>-80</v>
      </c>
      <c r="H35" s="101">
        <v>455</v>
      </c>
      <c r="I35" s="101">
        <v>0</v>
      </c>
      <c r="J35" s="101">
        <v>455</v>
      </c>
      <c r="K35" s="101">
        <v>0</v>
      </c>
      <c r="L35" s="54"/>
    </row>
    <row r="36" spans="1:12" s="55" customFormat="1" ht="21" customHeight="1">
      <c r="A36" s="51" t="s">
        <v>85</v>
      </c>
      <c r="B36" s="50" t="s">
        <v>58</v>
      </c>
      <c r="C36" s="25" t="s">
        <v>9</v>
      </c>
      <c r="D36" s="25" t="s">
        <v>57</v>
      </c>
      <c r="E36" s="80" t="s">
        <v>46</v>
      </c>
      <c r="F36" s="80" t="s">
        <v>62</v>
      </c>
      <c r="G36" s="100">
        <v>280</v>
      </c>
      <c r="H36" s="101">
        <v>280</v>
      </c>
      <c r="I36" s="101">
        <v>0</v>
      </c>
      <c r="J36" s="101">
        <v>280</v>
      </c>
      <c r="K36" s="101">
        <v>0</v>
      </c>
      <c r="L36" s="54"/>
    </row>
    <row r="37" spans="1:12" s="55" customFormat="1" ht="21.75" customHeight="1">
      <c r="A37" s="51" t="s">
        <v>86</v>
      </c>
      <c r="B37" s="50" t="s">
        <v>58</v>
      </c>
      <c r="C37" s="25" t="s">
        <v>9</v>
      </c>
      <c r="D37" s="25" t="s">
        <v>57</v>
      </c>
      <c r="E37" s="80" t="s">
        <v>46</v>
      </c>
      <c r="F37" s="80" t="s">
        <v>61</v>
      </c>
      <c r="G37" s="100">
        <v>-2049.4</v>
      </c>
      <c r="H37" s="101">
        <v>1454.8</v>
      </c>
      <c r="I37" s="101">
        <v>0</v>
      </c>
      <c r="J37" s="101">
        <v>1484.8</v>
      </c>
      <c r="K37" s="101">
        <v>0</v>
      </c>
      <c r="L37" s="54"/>
    </row>
    <row r="38" spans="1:12" s="55" customFormat="1" ht="17.25" customHeight="1">
      <c r="A38" s="51" t="s">
        <v>87</v>
      </c>
      <c r="B38" s="50" t="s">
        <v>58</v>
      </c>
      <c r="C38" s="25" t="s">
        <v>9</v>
      </c>
      <c r="D38" s="25" t="s">
        <v>57</v>
      </c>
      <c r="E38" s="80" t="s">
        <v>46</v>
      </c>
      <c r="F38" s="80" t="s">
        <v>67</v>
      </c>
      <c r="G38" s="100">
        <v>30</v>
      </c>
      <c r="H38" s="101">
        <v>30</v>
      </c>
      <c r="I38" s="101"/>
      <c r="J38" s="101">
        <v>30</v>
      </c>
      <c r="K38" s="101"/>
      <c r="L38" s="54"/>
    </row>
    <row r="39" spans="1:12" s="55" customFormat="1" ht="17.25" customHeight="1">
      <c r="A39" s="33" t="s">
        <v>32</v>
      </c>
      <c r="B39" s="34" t="s">
        <v>58</v>
      </c>
      <c r="C39" s="38" t="s">
        <v>9</v>
      </c>
      <c r="D39" s="28" t="s">
        <v>57</v>
      </c>
      <c r="E39" s="39" t="s">
        <v>33</v>
      </c>
      <c r="F39" s="39" t="s">
        <v>34</v>
      </c>
      <c r="G39" s="92">
        <v>-838</v>
      </c>
      <c r="H39" s="102">
        <v>736.7</v>
      </c>
      <c r="I39" s="102">
        <v>0</v>
      </c>
      <c r="J39" s="102">
        <v>1488.5</v>
      </c>
      <c r="K39" s="102">
        <v>0</v>
      </c>
      <c r="L39" s="54"/>
    </row>
    <row r="40" spans="1:12" s="55" customFormat="1" ht="17.25" customHeight="1">
      <c r="A40" s="33" t="s">
        <v>47</v>
      </c>
      <c r="B40" s="48" t="s">
        <v>58</v>
      </c>
      <c r="C40" s="29" t="s">
        <v>10</v>
      </c>
      <c r="D40" s="29"/>
      <c r="E40" s="29"/>
      <c r="F40" s="29"/>
      <c r="G40" s="97">
        <f>G41</f>
        <v>-175.4</v>
      </c>
      <c r="H40" s="97">
        <f aca="true" t="shared" si="2" ref="H40:K41">H41</f>
        <v>195.6</v>
      </c>
      <c r="I40" s="97">
        <f t="shared" si="2"/>
        <v>195.6</v>
      </c>
      <c r="J40" s="97">
        <f t="shared" si="2"/>
        <v>196.4</v>
      </c>
      <c r="K40" s="97">
        <f t="shared" si="2"/>
        <v>196.4</v>
      </c>
      <c r="L40" s="54"/>
    </row>
    <row r="41" spans="1:12" s="55" customFormat="1" ht="17.25" customHeight="1">
      <c r="A41" s="33" t="s">
        <v>48</v>
      </c>
      <c r="B41" s="48" t="s">
        <v>58</v>
      </c>
      <c r="C41" s="29" t="s">
        <v>10</v>
      </c>
      <c r="D41" s="29" t="s">
        <v>14</v>
      </c>
      <c r="E41" s="29"/>
      <c r="F41" s="29"/>
      <c r="G41" s="97">
        <f>G42</f>
        <v>-175.4</v>
      </c>
      <c r="H41" s="97">
        <f t="shared" si="2"/>
        <v>195.6</v>
      </c>
      <c r="I41" s="97">
        <f t="shared" si="2"/>
        <v>195.6</v>
      </c>
      <c r="J41" s="97">
        <f t="shared" si="2"/>
        <v>196.4</v>
      </c>
      <c r="K41" s="97">
        <f t="shared" si="2"/>
        <v>196.4</v>
      </c>
      <c r="L41" s="54"/>
    </row>
    <row r="42" spans="1:12" s="57" customFormat="1" ht="30.75" customHeight="1">
      <c r="A42" s="51" t="s">
        <v>88</v>
      </c>
      <c r="B42" s="50" t="s">
        <v>58</v>
      </c>
      <c r="C42" s="25" t="s">
        <v>10</v>
      </c>
      <c r="D42" s="25" t="s">
        <v>14</v>
      </c>
      <c r="E42" s="25" t="s">
        <v>49</v>
      </c>
      <c r="F42" s="25"/>
      <c r="G42" s="100">
        <f>G43+G44</f>
        <v>-175.4</v>
      </c>
      <c r="H42" s="100">
        <f>H43+H44</f>
        <v>195.6</v>
      </c>
      <c r="I42" s="100">
        <f>I43+I44</f>
        <v>195.6</v>
      </c>
      <c r="J42" s="100">
        <f>J43+J44</f>
        <v>196.4</v>
      </c>
      <c r="K42" s="100">
        <f>K43+K44</f>
        <v>196.4</v>
      </c>
      <c r="L42" s="56"/>
    </row>
    <row r="43" spans="1:12" s="57" customFormat="1" ht="17.25" customHeight="1">
      <c r="A43" s="51" t="s">
        <v>78</v>
      </c>
      <c r="B43" s="50" t="s">
        <v>58</v>
      </c>
      <c r="C43" s="25" t="s">
        <v>10</v>
      </c>
      <c r="D43" s="25" t="s">
        <v>14</v>
      </c>
      <c r="E43" s="25" t="s">
        <v>49</v>
      </c>
      <c r="F43" s="25" t="s">
        <v>59</v>
      </c>
      <c r="G43" s="100">
        <v>-175.4</v>
      </c>
      <c r="H43" s="100">
        <v>175.6</v>
      </c>
      <c r="I43" s="100">
        <v>175.6</v>
      </c>
      <c r="J43" s="100">
        <v>176.4</v>
      </c>
      <c r="K43" s="100">
        <v>176.4</v>
      </c>
      <c r="L43" s="56"/>
    </row>
    <row r="44" spans="1:12" s="57" customFormat="1" ht="22.5" customHeight="1">
      <c r="A44" s="51" t="s">
        <v>86</v>
      </c>
      <c r="B44" s="50" t="s">
        <v>58</v>
      </c>
      <c r="C44" s="25" t="s">
        <v>10</v>
      </c>
      <c r="D44" s="25" t="s">
        <v>14</v>
      </c>
      <c r="E44" s="25" t="s">
        <v>49</v>
      </c>
      <c r="F44" s="25" t="s">
        <v>61</v>
      </c>
      <c r="G44" s="100">
        <v>0</v>
      </c>
      <c r="H44" s="100">
        <v>20</v>
      </c>
      <c r="I44" s="100">
        <v>20</v>
      </c>
      <c r="J44" s="100">
        <v>20</v>
      </c>
      <c r="K44" s="100">
        <v>20</v>
      </c>
      <c r="L44" s="56"/>
    </row>
    <row r="45" spans="1:12" s="1" customFormat="1" ht="24" customHeight="1">
      <c r="A45" s="44" t="s">
        <v>36</v>
      </c>
      <c r="B45" s="81" t="s">
        <v>58</v>
      </c>
      <c r="C45" s="73" t="s">
        <v>14</v>
      </c>
      <c r="D45" s="73"/>
      <c r="E45" s="26"/>
      <c r="F45" s="26"/>
      <c r="G45" s="103">
        <f>G46+G50+G53</f>
        <v>-122.8</v>
      </c>
      <c r="H45" s="103">
        <f>H46+H50+H53</f>
        <v>205.5</v>
      </c>
      <c r="I45" s="103">
        <f>I46+I50+I53</f>
        <v>30.2</v>
      </c>
      <c r="J45" s="103">
        <f>J46+J50+J53</f>
        <v>183.2</v>
      </c>
      <c r="K45" s="103">
        <f>K46+K50+K53</f>
        <v>30.2</v>
      </c>
      <c r="L45" s="24"/>
    </row>
    <row r="46" spans="1:12" s="55" customFormat="1" ht="24" customHeight="1">
      <c r="A46" s="49" t="s">
        <v>90</v>
      </c>
      <c r="B46" s="48" t="s">
        <v>58</v>
      </c>
      <c r="C46" s="29" t="s">
        <v>14</v>
      </c>
      <c r="D46" s="29" t="s">
        <v>11</v>
      </c>
      <c r="E46" s="29"/>
      <c r="F46" s="29"/>
      <c r="G46" s="104">
        <f>G47</f>
        <v>1.9</v>
      </c>
      <c r="H46" s="104">
        <f>H47</f>
        <v>30.2</v>
      </c>
      <c r="I46" s="104">
        <f>I47</f>
        <v>30.2</v>
      </c>
      <c r="J46" s="104">
        <f>J47</f>
        <v>30.2</v>
      </c>
      <c r="K46" s="104">
        <f>K47</f>
        <v>30.2</v>
      </c>
      <c r="L46" s="54"/>
    </row>
    <row r="47" spans="1:12" s="57" customFormat="1" ht="21.75" customHeight="1">
      <c r="A47" s="31" t="s">
        <v>89</v>
      </c>
      <c r="B47" s="50" t="s">
        <v>58</v>
      </c>
      <c r="C47" s="25" t="s">
        <v>14</v>
      </c>
      <c r="D47" s="25" t="s">
        <v>11</v>
      </c>
      <c r="E47" s="25" t="s">
        <v>44</v>
      </c>
      <c r="F47" s="25"/>
      <c r="G47" s="100">
        <f>G48+G49</f>
        <v>1.9</v>
      </c>
      <c r="H47" s="100">
        <f>H48+H49</f>
        <v>30.2</v>
      </c>
      <c r="I47" s="100">
        <f>I48+I49</f>
        <v>30.2</v>
      </c>
      <c r="J47" s="100">
        <f>J48+J49</f>
        <v>30.2</v>
      </c>
      <c r="K47" s="100">
        <f>K48+K49</f>
        <v>30.2</v>
      </c>
      <c r="L47" s="56"/>
    </row>
    <row r="48" spans="1:12" s="57" customFormat="1" ht="21" customHeight="1">
      <c r="A48" s="31" t="s">
        <v>78</v>
      </c>
      <c r="B48" s="50" t="s">
        <v>58</v>
      </c>
      <c r="C48" s="25" t="s">
        <v>14</v>
      </c>
      <c r="D48" s="25" t="s">
        <v>11</v>
      </c>
      <c r="E48" s="25" t="s">
        <v>44</v>
      </c>
      <c r="F48" s="25" t="s">
        <v>59</v>
      </c>
      <c r="G48" s="100">
        <v>1.9</v>
      </c>
      <c r="H48" s="100">
        <v>27.2</v>
      </c>
      <c r="I48" s="100">
        <v>27.2</v>
      </c>
      <c r="J48" s="100">
        <v>27.2</v>
      </c>
      <c r="K48" s="100">
        <v>27.2</v>
      </c>
      <c r="L48" s="56"/>
    </row>
    <row r="49" spans="1:12" s="57" customFormat="1" ht="25.5" customHeight="1">
      <c r="A49" s="51" t="s">
        <v>86</v>
      </c>
      <c r="B49" s="50" t="s">
        <v>58</v>
      </c>
      <c r="C49" s="25" t="s">
        <v>14</v>
      </c>
      <c r="D49" s="25" t="s">
        <v>11</v>
      </c>
      <c r="E49" s="25" t="s">
        <v>44</v>
      </c>
      <c r="F49" s="25" t="s">
        <v>61</v>
      </c>
      <c r="G49" s="100">
        <v>0</v>
      </c>
      <c r="H49" s="100">
        <v>3</v>
      </c>
      <c r="I49" s="100">
        <v>3</v>
      </c>
      <c r="J49" s="100">
        <v>3</v>
      </c>
      <c r="K49" s="100">
        <v>3</v>
      </c>
      <c r="L49" s="56"/>
    </row>
    <row r="50" spans="1:12" s="55" customFormat="1" ht="34.5" customHeight="1">
      <c r="A50" s="77" t="s">
        <v>37</v>
      </c>
      <c r="B50" s="34" t="s">
        <v>58</v>
      </c>
      <c r="C50" s="78" t="s">
        <v>14</v>
      </c>
      <c r="D50" s="29" t="s">
        <v>22</v>
      </c>
      <c r="E50" s="79"/>
      <c r="F50" s="79"/>
      <c r="G50" s="97">
        <f aca="true" t="shared" si="3" ref="G50:K51">G51</f>
        <v>-150</v>
      </c>
      <c r="H50" s="97">
        <f t="shared" si="3"/>
        <v>150</v>
      </c>
      <c r="I50" s="97">
        <f t="shared" si="3"/>
        <v>0</v>
      </c>
      <c r="J50" s="97">
        <f t="shared" si="3"/>
        <v>150</v>
      </c>
      <c r="K50" s="97">
        <f t="shared" si="3"/>
        <v>0</v>
      </c>
      <c r="L50" s="54"/>
    </row>
    <row r="51" spans="1:12" s="59" customFormat="1" ht="34.5" customHeight="1">
      <c r="A51" s="45" t="s">
        <v>91</v>
      </c>
      <c r="B51" s="12" t="s">
        <v>58</v>
      </c>
      <c r="C51" s="21" t="s">
        <v>14</v>
      </c>
      <c r="D51" s="22" t="s">
        <v>22</v>
      </c>
      <c r="E51" s="23" t="s">
        <v>38</v>
      </c>
      <c r="F51" s="23"/>
      <c r="G51" s="93">
        <f t="shared" si="3"/>
        <v>-150</v>
      </c>
      <c r="H51" s="95">
        <f t="shared" si="3"/>
        <v>150</v>
      </c>
      <c r="I51" s="95">
        <f t="shared" si="3"/>
        <v>0</v>
      </c>
      <c r="J51" s="95">
        <f t="shared" si="3"/>
        <v>150</v>
      </c>
      <c r="K51" s="95">
        <f t="shared" si="3"/>
        <v>0</v>
      </c>
      <c r="L51" s="58"/>
    </row>
    <row r="52" spans="1:12" s="59" customFormat="1" ht="30" customHeight="1">
      <c r="A52" s="46" t="s">
        <v>86</v>
      </c>
      <c r="B52" s="12" t="s">
        <v>58</v>
      </c>
      <c r="C52" s="21" t="s">
        <v>14</v>
      </c>
      <c r="D52" s="22" t="s">
        <v>22</v>
      </c>
      <c r="E52" s="23" t="s">
        <v>38</v>
      </c>
      <c r="F52" s="23" t="s">
        <v>61</v>
      </c>
      <c r="G52" s="93">
        <v>-150</v>
      </c>
      <c r="H52" s="105">
        <v>150</v>
      </c>
      <c r="I52" s="105">
        <v>0</v>
      </c>
      <c r="J52" s="105">
        <v>150</v>
      </c>
      <c r="K52" s="105">
        <v>0</v>
      </c>
      <c r="L52" s="58"/>
    </row>
    <row r="53" spans="1:12" s="55" customFormat="1" ht="33.75" customHeight="1">
      <c r="A53" s="82" t="s">
        <v>97</v>
      </c>
      <c r="B53" s="34" t="s">
        <v>58</v>
      </c>
      <c r="C53" s="38" t="s">
        <v>14</v>
      </c>
      <c r="D53" s="28" t="s">
        <v>98</v>
      </c>
      <c r="E53" s="39"/>
      <c r="F53" s="39"/>
      <c r="G53" s="92">
        <f>G54+G56</f>
        <v>25.3</v>
      </c>
      <c r="H53" s="92">
        <f>H54+H56</f>
        <v>25.3</v>
      </c>
      <c r="I53" s="92">
        <f>I54+I56</f>
        <v>0</v>
      </c>
      <c r="J53" s="92">
        <f>J54+J56</f>
        <v>3</v>
      </c>
      <c r="K53" s="92">
        <f>K54+K56</f>
        <v>0</v>
      </c>
      <c r="L53" s="54"/>
    </row>
    <row r="54" spans="1:12" s="59" customFormat="1" ht="27" customHeight="1">
      <c r="A54" s="46" t="s">
        <v>101</v>
      </c>
      <c r="B54" s="12" t="s">
        <v>58</v>
      </c>
      <c r="C54" s="21" t="s">
        <v>14</v>
      </c>
      <c r="D54" s="22" t="s">
        <v>98</v>
      </c>
      <c r="E54" s="23" t="s">
        <v>99</v>
      </c>
      <c r="F54" s="23"/>
      <c r="G54" s="93">
        <f>G55</f>
        <v>22.8</v>
      </c>
      <c r="H54" s="93">
        <f>H55</f>
        <v>22.8</v>
      </c>
      <c r="I54" s="93">
        <f>I55</f>
        <v>0</v>
      </c>
      <c r="J54" s="93">
        <f>J55</f>
        <v>2.7</v>
      </c>
      <c r="K54" s="93">
        <f>K55</f>
        <v>0</v>
      </c>
      <c r="L54" s="58"/>
    </row>
    <row r="55" spans="1:12" s="59" customFormat="1" ht="26.25" customHeight="1">
      <c r="A55" s="46" t="s">
        <v>86</v>
      </c>
      <c r="B55" s="12" t="s">
        <v>58</v>
      </c>
      <c r="C55" s="21" t="s">
        <v>14</v>
      </c>
      <c r="D55" s="22" t="s">
        <v>98</v>
      </c>
      <c r="E55" s="23" t="s">
        <v>99</v>
      </c>
      <c r="F55" s="23" t="s">
        <v>61</v>
      </c>
      <c r="G55" s="93">
        <v>22.8</v>
      </c>
      <c r="H55" s="95">
        <v>22.8</v>
      </c>
      <c r="I55" s="95">
        <v>0</v>
      </c>
      <c r="J55" s="95">
        <v>2.7</v>
      </c>
      <c r="K55" s="95"/>
      <c r="L55" s="58"/>
    </row>
    <row r="56" spans="1:12" s="59" customFormat="1" ht="26.25" customHeight="1">
      <c r="A56" s="46" t="s">
        <v>101</v>
      </c>
      <c r="B56" s="12" t="s">
        <v>58</v>
      </c>
      <c r="C56" s="21" t="s">
        <v>14</v>
      </c>
      <c r="D56" s="22" t="s">
        <v>98</v>
      </c>
      <c r="E56" s="23" t="s">
        <v>100</v>
      </c>
      <c r="F56" s="23"/>
      <c r="G56" s="93">
        <f>G57</f>
        <v>2.5</v>
      </c>
      <c r="H56" s="95">
        <f>H57</f>
        <v>2.5</v>
      </c>
      <c r="I56" s="106">
        <f>I57</f>
        <v>0</v>
      </c>
      <c r="J56" s="106">
        <f>J57</f>
        <v>0.3</v>
      </c>
      <c r="K56" s="106">
        <f>K57</f>
        <v>0</v>
      </c>
      <c r="L56" s="58"/>
    </row>
    <row r="57" spans="1:12" s="59" customFormat="1" ht="27" customHeight="1">
      <c r="A57" s="46" t="s">
        <v>86</v>
      </c>
      <c r="B57" s="12" t="s">
        <v>58</v>
      </c>
      <c r="C57" s="21" t="s">
        <v>14</v>
      </c>
      <c r="D57" s="22" t="s">
        <v>98</v>
      </c>
      <c r="E57" s="23" t="s">
        <v>100</v>
      </c>
      <c r="F57" s="23" t="s">
        <v>61</v>
      </c>
      <c r="G57" s="93">
        <v>2.5</v>
      </c>
      <c r="H57" s="107">
        <v>2.5</v>
      </c>
      <c r="I57" s="107">
        <v>0</v>
      </c>
      <c r="J57" s="107">
        <v>0.3</v>
      </c>
      <c r="K57" s="107"/>
      <c r="L57" s="58"/>
    </row>
    <row r="58" spans="1:12" s="55" customFormat="1" ht="18.75" customHeight="1">
      <c r="A58" s="82" t="s">
        <v>54</v>
      </c>
      <c r="B58" s="34" t="s">
        <v>58</v>
      </c>
      <c r="C58" s="38" t="s">
        <v>11</v>
      </c>
      <c r="D58" s="28"/>
      <c r="E58" s="39"/>
      <c r="F58" s="39"/>
      <c r="G58" s="92">
        <f aca="true" t="shared" si="4" ref="G58:K60">G59</f>
        <v>10</v>
      </c>
      <c r="H58" s="92">
        <f t="shared" si="4"/>
        <v>710</v>
      </c>
      <c r="I58" s="92">
        <f t="shared" si="4"/>
        <v>0</v>
      </c>
      <c r="J58" s="92">
        <f t="shared" si="4"/>
        <v>710</v>
      </c>
      <c r="K58" s="92">
        <f t="shared" si="4"/>
        <v>0</v>
      </c>
      <c r="L58" s="54"/>
    </row>
    <row r="59" spans="1:12" s="55" customFormat="1" ht="20.25" customHeight="1">
      <c r="A59" s="82" t="s">
        <v>50</v>
      </c>
      <c r="B59" s="34" t="s">
        <v>58</v>
      </c>
      <c r="C59" s="38" t="s">
        <v>11</v>
      </c>
      <c r="D59" s="28" t="s">
        <v>27</v>
      </c>
      <c r="E59" s="39"/>
      <c r="F59" s="39"/>
      <c r="G59" s="92">
        <f t="shared" si="4"/>
        <v>10</v>
      </c>
      <c r="H59" s="92">
        <f t="shared" si="4"/>
        <v>710</v>
      </c>
      <c r="I59" s="92">
        <f t="shared" si="4"/>
        <v>0</v>
      </c>
      <c r="J59" s="92">
        <f t="shared" si="4"/>
        <v>710</v>
      </c>
      <c r="K59" s="92">
        <f t="shared" si="4"/>
        <v>0</v>
      </c>
      <c r="L59" s="54"/>
    </row>
    <row r="60" spans="1:12" s="59" customFormat="1" ht="24" customHeight="1">
      <c r="A60" s="46" t="s">
        <v>92</v>
      </c>
      <c r="B60" s="12" t="s">
        <v>58</v>
      </c>
      <c r="C60" s="21" t="s">
        <v>11</v>
      </c>
      <c r="D60" s="22" t="s">
        <v>27</v>
      </c>
      <c r="E60" s="23" t="s">
        <v>51</v>
      </c>
      <c r="F60" s="23"/>
      <c r="G60" s="93">
        <f t="shared" si="4"/>
        <v>10</v>
      </c>
      <c r="H60" s="95">
        <f t="shared" si="4"/>
        <v>710</v>
      </c>
      <c r="I60" s="95">
        <f t="shared" si="4"/>
        <v>0</v>
      </c>
      <c r="J60" s="95">
        <f t="shared" si="4"/>
        <v>710</v>
      </c>
      <c r="K60" s="95">
        <f t="shared" si="4"/>
        <v>0</v>
      </c>
      <c r="L60" s="58"/>
    </row>
    <row r="61" spans="1:12" s="59" customFormat="1" ht="21.75" customHeight="1">
      <c r="A61" s="46" t="s">
        <v>86</v>
      </c>
      <c r="B61" s="12" t="s">
        <v>58</v>
      </c>
      <c r="C61" s="21" t="s">
        <v>11</v>
      </c>
      <c r="D61" s="22" t="s">
        <v>27</v>
      </c>
      <c r="E61" s="23" t="s">
        <v>51</v>
      </c>
      <c r="F61" s="23" t="s">
        <v>62</v>
      </c>
      <c r="G61" s="93">
        <v>10</v>
      </c>
      <c r="H61" s="95">
        <v>710</v>
      </c>
      <c r="I61" s="95">
        <v>0</v>
      </c>
      <c r="J61" s="95">
        <v>710</v>
      </c>
      <c r="K61" s="95">
        <v>0</v>
      </c>
      <c r="L61" s="58"/>
    </row>
    <row r="62" spans="1:12" s="1" customFormat="1" ht="16.5" customHeight="1">
      <c r="A62" s="32" t="s">
        <v>39</v>
      </c>
      <c r="B62" s="71" t="s">
        <v>58</v>
      </c>
      <c r="C62" s="72" t="s">
        <v>15</v>
      </c>
      <c r="D62" s="28"/>
      <c r="E62" s="28"/>
      <c r="F62" s="28"/>
      <c r="G62" s="108">
        <f>G63+G68</f>
        <v>-1583.3</v>
      </c>
      <c r="H62" s="108">
        <f>H63+H68</f>
        <v>2868.9</v>
      </c>
      <c r="I62" s="108">
        <f>I63+I68</f>
        <v>0</v>
      </c>
      <c r="J62" s="108">
        <f>J63+J68</f>
        <v>2824.5000000000005</v>
      </c>
      <c r="K62" s="108">
        <f>K63+K68</f>
        <v>0</v>
      </c>
      <c r="L62" s="24"/>
    </row>
    <row r="63" spans="1:12" s="55" customFormat="1" ht="16.5" customHeight="1">
      <c r="A63" s="32" t="s">
        <v>40</v>
      </c>
      <c r="B63" s="34" t="s">
        <v>58</v>
      </c>
      <c r="C63" s="28" t="s">
        <v>15</v>
      </c>
      <c r="D63" s="28" t="s">
        <v>9</v>
      </c>
      <c r="E63" s="28"/>
      <c r="F63" s="28"/>
      <c r="G63" s="97">
        <f>G64+G66</f>
        <v>-985.8999999999999</v>
      </c>
      <c r="H63" s="97">
        <f>H64+H66</f>
        <v>1022.8000000000001</v>
      </c>
      <c r="I63" s="97">
        <f>I64+I66</f>
        <v>0</v>
      </c>
      <c r="J63" s="97">
        <f>J64+J66</f>
        <v>1022.8000000000001</v>
      </c>
      <c r="K63" s="97">
        <f>K64+K66</f>
        <v>0</v>
      </c>
      <c r="L63" s="54"/>
    </row>
    <row r="64" spans="1:12" s="57" customFormat="1" ht="33.75" customHeight="1">
      <c r="A64" s="87" t="s">
        <v>93</v>
      </c>
      <c r="B64" s="52" t="s">
        <v>58</v>
      </c>
      <c r="C64" s="53" t="s">
        <v>15</v>
      </c>
      <c r="D64" s="53" t="s">
        <v>9</v>
      </c>
      <c r="E64" s="53" t="s">
        <v>112</v>
      </c>
      <c r="F64" s="53"/>
      <c r="G64" s="100">
        <f>G65</f>
        <v>125.7</v>
      </c>
      <c r="H64" s="100">
        <f>H65</f>
        <v>610.7</v>
      </c>
      <c r="I64" s="100">
        <f>I65</f>
        <v>0</v>
      </c>
      <c r="J64" s="100">
        <f>J65</f>
        <v>610.7</v>
      </c>
      <c r="K64" s="100">
        <f>K65</f>
        <v>0</v>
      </c>
      <c r="L64" s="56"/>
    </row>
    <row r="65" spans="1:12" s="57" customFormat="1" ht="19.5" customHeight="1">
      <c r="A65" s="87" t="s">
        <v>94</v>
      </c>
      <c r="B65" s="52" t="s">
        <v>58</v>
      </c>
      <c r="C65" s="53" t="s">
        <v>15</v>
      </c>
      <c r="D65" s="53" t="s">
        <v>9</v>
      </c>
      <c r="E65" s="53" t="s">
        <v>112</v>
      </c>
      <c r="F65" s="53" t="s">
        <v>63</v>
      </c>
      <c r="G65" s="100">
        <v>125.7</v>
      </c>
      <c r="H65" s="100">
        <v>610.7</v>
      </c>
      <c r="I65" s="100">
        <v>0</v>
      </c>
      <c r="J65" s="100">
        <v>610.7</v>
      </c>
      <c r="K65" s="100">
        <v>0</v>
      </c>
      <c r="L65" s="56"/>
    </row>
    <row r="66" spans="1:12" s="57" customFormat="1" ht="32.25" customHeight="1">
      <c r="A66" s="87" t="s">
        <v>93</v>
      </c>
      <c r="B66" s="52" t="s">
        <v>58</v>
      </c>
      <c r="C66" s="53" t="s">
        <v>15</v>
      </c>
      <c r="D66" s="53" t="s">
        <v>9</v>
      </c>
      <c r="E66" s="53" t="s">
        <v>113</v>
      </c>
      <c r="F66" s="53"/>
      <c r="G66" s="100">
        <f>G67</f>
        <v>-1111.6</v>
      </c>
      <c r="H66" s="100">
        <f>H67</f>
        <v>412.1</v>
      </c>
      <c r="I66" s="100">
        <f>I67</f>
        <v>0</v>
      </c>
      <c r="J66" s="100">
        <f>J67</f>
        <v>412.1</v>
      </c>
      <c r="K66" s="100">
        <f>K67</f>
        <v>0</v>
      </c>
      <c r="L66" s="56"/>
    </row>
    <row r="67" spans="1:12" s="57" customFormat="1" ht="23.25" customHeight="1">
      <c r="A67" s="87" t="s">
        <v>94</v>
      </c>
      <c r="B67" s="52" t="s">
        <v>58</v>
      </c>
      <c r="C67" s="53" t="s">
        <v>15</v>
      </c>
      <c r="D67" s="53" t="s">
        <v>9</v>
      </c>
      <c r="E67" s="53" t="s">
        <v>113</v>
      </c>
      <c r="F67" s="53" t="s">
        <v>63</v>
      </c>
      <c r="G67" s="100">
        <v>-1111.6</v>
      </c>
      <c r="H67" s="100">
        <v>412.1</v>
      </c>
      <c r="I67" s="100">
        <v>0</v>
      </c>
      <c r="J67" s="100">
        <v>412.1</v>
      </c>
      <c r="K67" s="100">
        <v>0</v>
      </c>
      <c r="L67" s="56"/>
    </row>
    <row r="68" spans="1:12" s="55" customFormat="1" ht="19.5" customHeight="1">
      <c r="A68" s="33" t="s">
        <v>35</v>
      </c>
      <c r="B68" s="34" t="s">
        <v>58</v>
      </c>
      <c r="C68" s="29" t="s">
        <v>15</v>
      </c>
      <c r="D68" s="29" t="s">
        <v>14</v>
      </c>
      <c r="E68" s="29"/>
      <c r="F68" s="29"/>
      <c r="G68" s="97">
        <f>G69+G71+G73+G75+G77</f>
        <v>-597.4000000000001</v>
      </c>
      <c r="H68" s="97">
        <f>H69+H71+H73+H75+H77</f>
        <v>1846.1000000000001</v>
      </c>
      <c r="I68" s="97">
        <v>0</v>
      </c>
      <c r="J68" s="97">
        <f>J69+J71+J73+J75+J77</f>
        <v>1801.7000000000003</v>
      </c>
      <c r="K68" s="97">
        <v>0</v>
      </c>
      <c r="L68" s="54"/>
    </row>
    <row r="69" spans="1:12" s="57" customFormat="1" ht="21.75" customHeight="1">
      <c r="A69" s="51" t="s">
        <v>96</v>
      </c>
      <c r="B69" s="52" t="s">
        <v>58</v>
      </c>
      <c r="C69" s="25" t="s">
        <v>15</v>
      </c>
      <c r="D69" s="25" t="s">
        <v>14</v>
      </c>
      <c r="E69" s="25" t="s">
        <v>95</v>
      </c>
      <c r="F69" s="25"/>
      <c r="G69" s="100">
        <f>G70</f>
        <v>93.5</v>
      </c>
      <c r="H69" s="100">
        <f>H70</f>
        <v>93.5</v>
      </c>
      <c r="I69" s="100">
        <f>I70</f>
        <v>0</v>
      </c>
      <c r="J69" s="100">
        <f>J70</f>
        <v>49.1</v>
      </c>
      <c r="K69" s="100">
        <f>K70</f>
        <v>0</v>
      </c>
      <c r="L69" s="56"/>
    </row>
    <row r="70" spans="1:12" s="57" customFormat="1" ht="21.75" customHeight="1">
      <c r="A70" s="51" t="s">
        <v>86</v>
      </c>
      <c r="B70" s="52" t="s">
        <v>58</v>
      </c>
      <c r="C70" s="25" t="s">
        <v>15</v>
      </c>
      <c r="D70" s="25" t="s">
        <v>14</v>
      </c>
      <c r="E70" s="25" t="s">
        <v>95</v>
      </c>
      <c r="F70" s="25" t="s">
        <v>61</v>
      </c>
      <c r="G70" s="100">
        <v>93.5</v>
      </c>
      <c r="H70" s="100">
        <v>93.5</v>
      </c>
      <c r="I70" s="100">
        <v>0</v>
      </c>
      <c r="J70" s="100">
        <v>49.1</v>
      </c>
      <c r="K70" s="100">
        <v>0</v>
      </c>
      <c r="L70" s="56"/>
    </row>
    <row r="71" spans="1:12" s="57" customFormat="1" ht="19.5" customHeight="1">
      <c r="A71" s="51" t="s">
        <v>102</v>
      </c>
      <c r="B71" s="52" t="s">
        <v>58</v>
      </c>
      <c r="C71" s="25" t="s">
        <v>15</v>
      </c>
      <c r="D71" s="25" t="s">
        <v>14</v>
      </c>
      <c r="E71" s="25" t="s">
        <v>16</v>
      </c>
      <c r="F71" s="25"/>
      <c r="G71" s="100">
        <f>G72</f>
        <v>25.9</v>
      </c>
      <c r="H71" s="100">
        <f>H72</f>
        <v>731.7</v>
      </c>
      <c r="I71" s="100">
        <f>I72</f>
        <v>0</v>
      </c>
      <c r="J71" s="100">
        <f>J72</f>
        <v>731.7</v>
      </c>
      <c r="K71" s="100">
        <f>K72</f>
        <v>0</v>
      </c>
      <c r="L71" s="56"/>
    </row>
    <row r="72" spans="1:12" s="57" customFormat="1" ht="24.75" customHeight="1">
      <c r="A72" s="51" t="s">
        <v>86</v>
      </c>
      <c r="B72" s="52" t="s">
        <v>58</v>
      </c>
      <c r="C72" s="25" t="s">
        <v>15</v>
      </c>
      <c r="D72" s="25" t="s">
        <v>14</v>
      </c>
      <c r="E72" s="25" t="s">
        <v>16</v>
      </c>
      <c r="F72" s="25" t="s">
        <v>61</v>
      </c>
      <c r="G72" s="100">
        <v>25.9</v>
      </c>
      <c r="H72" s="100">
        <v>731.7</v>
      </c>
      <c r="I72" s="100">
        <v>0</v>
      </c>
      <c r="J72" s="100">
        <v>731.7</v>
      </c>
      <c r="K72" s="100">
        <v>0</v>
      </c>
      <c r="L72" s="56"/>
    </row>
    <row r="73" spans="1:12" s="57" customFormat="1" ht="36" customHeight="1">
      <c r="A73" s="51" t="s">
        <v>103</v>
      </c>
      <c r="B73" s="52" t="s">
        <v>58</v>
      </c>
      <c r="C73" s="25" t="s">
        <v>15</v>
      </c>
      <c r="D73" s="25" t="s">
        <v>14</v>
      </c>
      <c r="E73" s="25" t="s">
        <v>18</v>
      </c>
      <c r="F73" s="25"/>
      <c r="G73" s="100">
        <f>G74</f>
        <v>-610</v>
      </c>
      <c r="H73" s="100">
        <f>H74</f>
        <v>660</v>
      </c>
      <c r="I73" s="100">
        <f>I74</f>
        <v>0</v>
      </c>
      <c r="J73" s="100">
        <f>J74</f>
        <v>660</v>
      </c>
      <c r="K73" s="100">
        <f>K74</f>
        <v>0</v>
      </c>
      <c r="L73" s="56"/>
    </row>
    <row r="74" spans="1:12" s="57" customFormat="1" ht="26.25" customHeight="1">
      <c r="A74" s="51" t="s">
        <v>86</v>
      </c>
      <c r="B74" s="52" t="s">
        <v>58</v>
      </c>
      <c r="C74" s="25" t="s">
        <v>15</v>
      </c>
      <c r="D74" s="25" t="s">
        <v>14</v>
      </c>
      <c r="E74" s="25" t="s">
        <v>18</v>
      </c>
      <c r="F74" s="25" t="s">
        <v>61</v>
      </c>
      <c r="G74" s="100">
        <v>-610</v>
      </c>
      <c r="H74" s="100">
        <v>660</v>
      </c>
      <c r="I74" s="100">
        <v>0</v>
      </c>
      <c r="J74" s="100">
        <v>660</v>
      </c>
      <c r="K74" s="100">
        <v>0</v>
      </c>
      <c r="L74" s="56"/>
    </row>
    <row r="75" spans="1:12" s="57" customFormat="1" ht="18" customHeight="1">
      <c r="A75" s="51" t="s">
        <v>104</v>
      </c>
      <c r="B75" s="52" t="s">
        <v>58</v>
      </c>
      <c r="C75" s="25" t="s">
        <v>15</v>
      </c>
      <c r="D75" s="25" t="s">
        <v>14</v>
      </c>
      <c r="E75" s="25" t="s">
        <v>17</v>
      </c>
      <c r="F75" s="25"/>
      <c r="G75" s="100">
        <f>G76</f>
        <v>213</v>
      </c>
      <c r="H75" s="100">
        <f>H76</f>
        <v>261</v>
      </c>
      <c r="I75" s="100">
        <f>I76</f>
        <v>0</v>
      </c>
      <c r="J75" s="100">
        <f>J76</f>
        <v>261</v>
      </c>
      <c r="K75" s="100">
        <f>K76</f>
        <v>0</v>
      </c>
      <c r="L75" s="56"/>
    </row>
    <row r="76" spans="1:12" s="57" customFormat="1" ht="24" customHeight="1">
      <c r="A76" s="51" t="s">
        <v>86</v>
      </c>
      <c r="B76" s="50" t="s">
        <v>58</v>
      </c>
      <c r="C76" s="25" t="s">
        <v>15</v>
      </c>
      <c r="D76" s="25" t="s">
        <v>14</v>
      </c>
      <c r="E76" s="25" t="s">
        <v>17</v>
      </c>
      <c r="F76" s="25" t="s">
        <v>61</v>
      </c>
      <c r="G76" s="100">
        <v>213</v>
      </c>
      <c r="H76" s="100">
        <v>261</v>
      </c>
      <c r="I76" s="100">
        <v>0</v>
      </c>
      <c r="J76" s="100">
        <v>261</v>
      </c>
      <c r="K76" s="100">
        <v>0</v>
      </c>
      <c r="L76" s="56"/>
    </row>
    <row r="77" spans="1:12" s="57" customFormat="1" ht="22.5" customHeight="1">
      <c r="A77" s="51" t="s">
        <v>105</v>
      </c>
      <c r="B77" s="50" t="s">
        <v>58</v>
      </c>
      <c r="C77" s="25" t="s">
        <v>15</v>
      </c>
      <c r="D77" s="25" t="s">
        <v>14</v>
      </c>
      <c r="E77" s="25" t="s">
        <v>19</v>
      </c>
      <c r="F77" s="25"/>
      <c r="G77" s="100">
        <f>G78</f>
        <v>-319.8</v>
      </c>
      <c r="H77" s="100">
        <f>H78</f>
        <v>99.9</v>
      </c>
      <c r="I77" s="100">
        <f>I78</f>
        <v>0</v>
      </c>
      <c r="J77" s="100">
        <f>J78</f>
        <v>99.9</v>
      </c>
      <c r="K77" s="100">
        <f>K78</f>
        <v>0</v>
      </c>
      <c r="L77" s="56"/>
    </row>
    <row r="78" spans="1:12" s="57" customFormat="1" ht="21" customHeight="1">
      <c r="A78" s="51" t="s">
        <v>86</v>
      </c>
      <c r="B78" s="50" t="s">
        <v>58</v>
      </c>
      <c r="C78" s="25" t="s">
        <v>15</v>
      </c>
      <c r="D78" s="25" t="s">
        <v>14</v>
      </c>
      <c r="E78" s="25" t="s">
        <v>19</v>
      </c>
      <c r="F78" s="25" t="s">
        <v>61</v>
      </c>
      <c r="G78" s="100">
        <v>-319.8</v>
      </c>
      <c r="H78" s="100">
        <v>99.9</v>
      </c>
      <c r="I78" s="100">
        <v>0</v>
      </c>
      <c r="J78" s="100">
        <v>99.9</v>
      </c>
      <c r="K78" s="100">
        <v>0</v>
      </c>
      <c r="L78" s="56"/>
    </row>
    <row r="79" spans="1:12" s="1" customFormat="1" ht="18" customHeight="1">
      <c r="A79" s="33" t="s">
        <v>41</v>
      </c>
      <c r="B79" s="75" t="s">
        <v>58</v>
      </c>
      <c r="C79" s="76" t="s">
        <v>21</v>
      </c>
      <c r="D79" s="76"/>
      <c r="E79" s="29"/>
      <c r="F79" s="29"/>
      <c r="G79" s="108">
        <f aca="true" t="shared" si="5" ref="G79:K81">G80</f>
        <v>0</v>
      </c>
      <c r="H79" s="108">
        <f t="shared" si="5"/>
        <v>80</v>
      </c>
      <c r="I79" s="108">
        <f t="shared" si="5"/>
        <v>0</v>
      </c>
      <c r="J79" s="108">
        <f t="shared" si="5"/>
        <v>80</v>
      </c>
      <c r="K79" s="108">
        <f t="shared" si="5"/>
        <v>0</v>
      </c>
      <c r="L79" s="24"/>
    </row>
    <row r="80" spans="1:12" s="55" customFormat="1" ht="18" customHeight="1">
      <c r="A80" s="49" t="s">
        <v>0</v>
      </c>
      <c r="B80" s="48" t="s">
        <v>58</v>
      </c>
      <c r="C80" s="29" t="s">
        <v>21</v>
      </c>
      <c r="D80" s="29" t="s">
        <v>21</v>
      </c>
      <c r="E80" s="29"/>
      <c r="F80" s="29"/>
      <c r="G80" s="97">
        <f t="shared" si="5"/>
        <v>0</v>
      </c>
      <c r="H80" s="97">
        <f t="shared" si="5"/>
        <v>80</v>
      </c>
      <c r="I80" s="97">
        <f t="shared" si="5"/>
        <v>0</v>
      </c>
      <c r="J80" s="97">
        <f t="shared" si="5"/>
        <v>80</v>
      </c>
      <c r="K80" s="97">
        <f t="shared" si="5"/>
        <v>0</v>
      </c>
      <c r="L80" s="54"/>
    </row>
    <row r="81" spans="1:12" s="57" customFormat="1" ht="18" customHeight="1">
      <c r="A81" s="51" t="s">
        <v>106</v>
      </c>
      <c r="B81" s="50" t="s">
        <v>58</v>
      </c>
      <c r="C81" s="25" t="s">
        <v>21</v>
      </c>
      <c r="D81" s="25" t="s">
        <v>21</v>
      </c>
      <c r="E81" s="25" t="s">
        <v>25</v>
      </c>
      <c r="F81" s="25"/>
      <c r="G81" s="100">
        <f t="shared" si="5"/>
        <v>0</v>
      </c>
      <c r="H81" s="100">
        <f t="shared" si="5"/>
        <v>80</v>
      </c>
      <c r="I81" s="100">
        <f t="shared" si="5"/>
        <v>0</v>
      </c>
      <c r="J81" s="100">
        <f t="shared" si="5"/>
        <v>80</v>
      </c>
      <c r="K81" s="100">
        <f t="shared" si="5"/>
        <v>0</v>
      </c>
      <c r="L81" s="56"/>
    </row>
    <row r="82" spans="1:12" s="57" customFormat="1" ht="24.75" customHeight="1">
      <c r="A82" s="51" t="s">
        <v>86</v>
      </c>
      <c r="B82" s="50" t="s">
        <v>58</v>
      </c>
      <c r="C82" s="25" t="s">
        <v>21</v>
      </c>
      <c r="D82" s="25" t="s">
        <v>21</v>
      </c>
      <c r="E82" s="25" t="s">
        <v>25</v>
      </c>
      <c r="F82" s="25" t="s">
        <v>61</v>
      </c>
      <c r="G82" s="100">
        <v>0</v>
      </c>
      <c r="H82" s="100">
        <v>80</v>
      </c>
      <c r="I82" s="100">
        <v>0</v>
      </c>
      <c r="J82" s="100">
        <v>80</v>
      </c>
      <c r="K82" s="100">
        <v>0</v>
      </c>
      <c r="L82" s="56"/>
    </row>
    <row r="83" spans="1:12" s="1" customFormat="1" ht="27" customHeight="1">
      <c r="A83" s="49" t="s">
        <v>55</v>
      </c>
      <c r="B83" s="75" t="s">
        <v>58</v>
      </c>
      <c r="C83" s="76" t="s">
        <v>23</v>
      </c>
      <c r="D83" s="76"/>
      <c r="E83" s="29"/>
      <c r="F83" s="29"/>
      <c r="G83" s="108">
        <f aca="true" t="shared" si="6" ref="G83:K84">G84</f>
        <v>1398.999999999999</v>
      </c>
      <c r="H83" s="108">
        <f t="shared" si="6"/>
        <v>7184.299999999999</v>
      </c>
      <c r="I83" s="108">
        <f t="shared" si="6"/>
        <v>0</v>
      </c>
      <c r="J83" s="108">
        <f t="shared" si="6"/>
        <v>7184.299999999999</v>
      </c>
      <c r="K83" s="108">
        <f t="shared" si="6"/>
        <v>0</v>
      </c>
      <c r="L83" s="24"/>
    </row>
    <row r="84" spans="1:12" s="55" customFormat="1" ht="18" customHeight="1">
      <c r="A84" s="49" t="s">
        <v>1</v>
      </c>
      <c r="B84" s="48" t="s">
        <v>58</v>
      </c>
      <c r="C84" s="29" t="s">
        <v>23</v>
      </c>
      <c r="D84" s="29" t="s">
        <v>9</v>
      </c>
      <c r="E84" s="29"/>
      <c r="F84" s="29"/>
      <c r="G84" s="97">
        <f t="shared" si="6"/>
        <v>1398.999999999999</v>
      </c>
      <c r="H84" s="97">
        <f t="shared" si="6"/>
        <v>7184.299999999999</v>
      </c>
      <c r="I84" s="97">
        <f t="shared" si="6"/>
        <v>0</v>
      </c>
      <c r="J84" s="97">
        <f t="shared" si="6"/>
        <v>7184.299999999999</v>
      </c>
      <c r="K84" s="97">
        <f t="shared" si="6"/>
        <v>0</v>
      </c>
      <c r="L84" s="54"/>
    </row>
    <row r="85" spans="1:12" s="57" customFormat="1" ht="23.25" customHeight="1">
      <c r="A85" s="51" t="s">
        <v>84</v>
      </c>
      <c r="B85" s="50" t="s">
        <v>58</v>
      </c>
      <c r="C85" s="25" t="s">
        <v>23</v>
      </c>
      <c r="D85" s="25" t="s">
        <v>9</v>
      </c>
      <c r="E85" s="25" t="s">
        <v>24</v>
      </c>
      <c r="F85" s="25"/>
      <c r="G85" s="100">
        <f>G86+G87+G88+G89+G90+G91</f>
        <v>1398.999999999999</v>
      </c>
      <c r="H85" s="100">
        <f>H86+H87+H88+H89+H90+H91</f>
        <v>7184.299999999999</v>
      </c>
      <c r="I85" s="100">
        <f>I86+I87+I88+I89+I90+I91</f>
        <v>0</v>
      </c>
      <c r="J85" s="100">
        <f>J86+J87+J88+J89+J90+J91</f>
        <v>7184.299999999999</v>
      </c>
      <c r="K85" s="100">
        <f>K86+K87+K88+K89+K90+K91</f>
        <v>0</v>
      </c>
      <c r="L85" s="56"/>
    </row>
    <row r="86" spans="1:12" s="57" customFormat="1" ht="31.5" customHeight="1">
      <c r="A86" s="51" t="s">
        <v>78</v>
      </c>
      <c r="B86" s="50" t="s">
        <v>58</v>
      </c>
      <c r="C86" s="25" t="s">
        <v>23</v>
      </c>
      <c r="D86" s="25" t="s">
        <v>9</v>
      </c>
      <c r="E86" s="25" t="s">
        <v>24</v>
      </c>
      <c r="F86" s="25" t="s">
        <v>73</v>
      </c>
      <c r="G86" s="100">
        <v>6079.5</v>
      </c>
      <c r="H86" s="100">
        <v>6079.5</v>
      </c>
      <c r="I86" s="100">
        <v>0</v>
      </c>
      <c r="J86" s="100">
        <v>6079.5</v>
      </c>
      <c r="K86" s="100">
        <v>0</v>
      </c>
      <c r="L86" s="56"/>
    </row>
    <row r="87" spans="1:12" s="57" customFormat="1" ht="27.75" customHeight="1">
      <c r="A87" s="51" t="s">
        <v>81</v>
      </c>
      <c r="B87" s="50" t="s">
        <v>58</v>
      </c>
      <c r="C87" s="25" t="s">
        <v>23</v>
      </c>
      <c r="D87" s="25" t="s">
        <v>9</v>
      </c>
      <c r="E87" s="25" t="s">
        <v>24</v>
      </c>
      <c r="F87" s="25" t="s">
        <v>71</v>
      </c>
      <c r="G87" s="100">
        <v>258</v>
      </c>
      <c r="H87" s="100">
        <v>258</v>
      </c>
      <c r="I87" s="100">
        <v>0</v>
      </c>
      <c r="J87" s="100">
        <v>258</v>
      </c>
      <c r="K87" s="100">
        <v>0</v>
      </c>
      <c r="L87" s="56"/>
    </row>
    <row r="88" spans="1:12" s="57" customFormat="1" ht="28.5" customHeight="1">
      <c r="A88" s="51" t="s">
        <v>85</v>
      </c>
      <c r="B88" s="50" t="s">
        <v>58</v>
      </c>
      <c r="C88" s="25" t="s">
        <v>23</v>
      </c>
      <c r="D88" s="25" t="s">
        <v>9</v>
      </c>
      <c r="E88" s="25" t="s">
        <v>24</v>
      </c>
      <c r="F88" s="25" t="s">
        <v>62</v>
      </c>
      <c r="G88" s="100">
        <v>38.9</v>
      </c>
      <c r="H88" s="100">
        <v>38.9</v>
      </c>
      <c r="I88" s="100">
        <v>0</v>
      </c>
      <c r="J88" s="100">
        <v>38.9</v>
      </c>
      <c r="K88" s="100">
        <v>0</v>
      </c>
      <c r="L88" s="56"/>
    </row>
    <row r="89" spans="1:12" s="57" customFormat="1" ht="30" customHeight="1">
      <c r="A89" s="51" t="s">
        <v>86</v>
      </c>
      <c r="B89" s="50" t="s">
        <v>58</v>
      </c>
      <c r="C89" s="25" t="s">
        <v>23</v>
      </c>
      <c r="D89" s="25" t="s">
        <v>9</v>
      </c>
      <c r="E89" s="25" t="s">
        <v>24</v>
      </c>
      <c r="F89" s="25" t="s">
        <v>61</v>
      </c>
      <c r="G89" s="100">
        <v>802.9</v>
      </c>
      <c r="H89" s="100">
        <v>802.9</v>
      </c>
      <c r="I89" s="100">
        <v>0</v>
      </c>
      <c r="J89" s="100">
        <v>802.9</v>
      </c>
      <c r="K89" s="100">
        <v>0</v>
      </c>
      <c r="L89" s="56"/>
    </row>
    <row r="90" spans="1:12" s="57" customFormat="1" ht="49.5" customHeight="1">
      <c r="A90" s="51" t="s">
        <v>110</v>
      </c>
      <c r="B90" s="50" t="s">
        <v>58</v>
      </c>
      <c r="C90" s="25" t="s">
        <v>23</v>
      </c>
      <c r="D90" s="25" t="s">
        <v>9</v>
      </c>
      <c r="E90" s="25" t="s">
        <v>24</v>
      </c>
      <c r="F90" s="25" t="s">
        <v>111</v>
      </c>
      <c r="G90" s="100">
        <v>-5785.3</v>
      </c>
      <c r="H90" s="100">
        <v>0</v>
      </c>
      <c r="I90" s="100">
        <v>0</v>
      </c>
      <c r="J90" s="100">
        <v>0</v>
      </c>
      <c r="K90" s="100">
        <v>0</v>
      </c>
      <c r="L90" s="56"/>
    </row>
    <row r="91" spans="1:12" s="57" customFormat="1" ht="29.25" customHeight="1">
      <c r="A91" s="51" t="s">
        <v>87</v>
      </c>
      <c r="B91" s="50" t="s">
        <v>58</v>
      </c>
      <c r="C91" s="25" t="s">
        <v>23</v>
      </c>
      <c r="D91" s="25" t="s">
        <v>9</v>
      </c>
      <c r="E91" s="25" t="s">
        <v>24</v>
      </c>
      <c r="F91" s="25" t="s">
        <v>67</v>
      </c>
      <c r="G91" s="100">
        <v>5</v>
      </c>
      <c r="H91" s="100">
        <v>5</v>
      </c>
      <c r="I91" s="100">
        <v>0</v>
      </c>
      <c r="J91" s="100">
        <v>5</v>
      </c>
      <c r="K91" s="100">
        <v>0</v>
      </c>
      <c r="L91" s="56"/>
    </row>
    <row r="92" spans="1:12" s="1" customFormat="1" ht="18" customHeight="1">
      <c r="A92" s="33" t="s">
        <v>42</v>
      </c>
      <c r="B92" s="75" t="s">
        <v>58</v>
      </c>
      <c r="C92" s="76" t="s">
        <v>27</v>
      </c>
      <c r="D92" s="76"/>
      <c r="E92" s="29"/>
      <c r="F92" s="29"/>
      <c r="G92" s="108">
        <f>G93</f>
        <v>-40</v>
      </c>
      <c r="H92" s="108">
        <f>H95</f>
        <v>60</v>
      </c>
      <c r="I92" s="108">
        <f>I95</f>
        <v>0</v>
      </c>
      <c r="J92" s="108">
        <f>J95</f>
        <v>60</v>
      </c>
      <c r="K92" s="108">
        <f>K95</f>
        <v>0</v>
      </c>
      <c r="L92" s="24"/>
    </row>
    <row r="93" spans="1:12" s="55" customFormat="1" ht="18" customHeight="1">
      <c r="A93" s="49" t="s">
        <v>43</v>
      </c>
      <c r="B93" s="48" t="s">
        <v>58</v>
      </c>
      <c r="C93" s="29" t="s">
        <v>27</v>
      </c>
      <c r="D93" s="29" t="s">
        <v>14</v>
      </c>
      <c r="E93" s="29"/>
      <c r="F93" s="29"/>
      <c r="G93" s="97">
        <f aca="true" t="shared" si="7" ref="G93:K94">G94</f>
        <v>-40</v>
      </c>
      <c r="H93" s="97">
        <f t="shared" si="7"/>
        <v>60</v>
      </c>
      <c r="I93" s="97">
        <f t="shared" si="7"/>
        <v>0</v>
      </c>
      <c r="J93" s="97">
        <f t="shared" si="7"/>
        <v>60</v>
      </c>
      <c r="K93" s="97">
        <f t="shared" si="7"/>
        <v>0</v>
      </c>
      <c r="L93" s="54"/>
    </row>
    <row r="94" spans="1:12" s="57" customFormat="1" ht="18" customHeight="1">
      <c r="A94" s="51" t="s">
        <v>107</v>
      </c>
      <c r="B94" s="50" t="s">
        <v>58</v>
      </c>
      <c r="C94" s="25" t="s">
        <v>27</v>
      </c>
      <c r="D94" s="25" t="s">
        <v>14</v>
      </c>
      <c r="E94" s="25" t="s">
        <v>28</v>
      </c>
      <c r="F94" s="25"/>
      <c r="G94" s="100">
        <f t="shared" si="7"/>
        <v>-40</v>
      </c>
      <c r="H94" s="100">
        <f t="shared" si="7"/>
        <v>60</v>
      </c>
      <c r="I94" s="100">
        <f t="shared" si="7"/>
        <v>0</v>
      </c>
      <c r="J94" s="100">
        <f t="shared" si="7"/>
        <v>60</v>
      </c>
      <c r="K94" s="100">
        <f t="shared" si="7"/>
        <v>0</v>
      </c>
      <c r="L94" s="56"/>
    </row>
    <row r="95" spans="1:12" s="57" customFormat="1" ht="23.25" customHeight="1">
      <c r="A95" s="51" t="s">
        <v>108</v>
      </c>
      <c r="B95" s="60" t="s">
        <v>58</v>
      </c>
      <c r="C95" s="83" t="s">
        <v>27</v>
      </c>
      <c r="D95" s="83" t="s">
        <v>14</v>
      </c>
      <c r="E95" s="83" t="s">
        <v>28</v>
      </c>
      <c r="F95" s="83" t="s">
        <v>64</v>
      </c>
      <c r="G95" s="109">
        <v>-40</v>
      </c>
      <c r="H95" s="110">
        <v>60</v>
      </c>
      <c r="I95" s="110">
        <v>0</v>
      </c>
      <c r="J95" s="110">
        <v>60</v>
      </c>
      <c r="K95" s="110">
        <v>0</v>
      </c>
      <c r="L95" s="56"/>
    </row>
    <row r="96" spans="1:12" s="1" customFormat="1" ht="24.75" customHeight="1">
      <c r="A96" s="49" t="s">
        <v>52</v>
      </c>
      <c r="B96" s="75" t="s">
        <v>58</v>
      </c>
      <c r="C96" s="76" t="s">
        <v>53</v>
      </c>
      <c r="D96" s="76"/>
      <c r="E96" s="29"/>
      <c r="F96" s="29"/>
      <c r="G96" s="108">
        <f aca="true" t="shared" si="8" ref="G96:K98">G97</f>
        <v>0</v>
      </c>
      <c r="H96" s="108">
        <f t="shared" si="8"/>
        <v>80</v>
      </c>
      <c r="I96" s="108">
        <f t="shared" si="8"/>
        <v>0</v>
      </c>
      <c r="J96" s="108">
        <f>J97</f>
        <v>80</v>
      </c>
      <c r="K96" s="108">
        <f t="shared" si="8"/>
        <v>0</v>
      </c>
      <c r="L96" s="24"/>
    </row>
    <row r="97" spans="1:12" s="57" customFormat="1" ht="22.5" customHeight="1">
      <c r="A97" s="51" t="s">
        <v>109</v>
      </c>
      <c r="B97" s="50" t="s">
        <v>58</v>
      </c>
      <c r="C97" s="25" t="s">
        <v>53</v>
      </c>
      <c r="D97" s="25" t="s">
        <v>10</v>
      </c>
      <c r="E97" s="25"/>
      <c r="F97" s="25"/>
      <c r="G97" s="100">
        <f t="shared" si="8"/>
        <v>0</v>
      </c>
      <c r="H97" s="100">
        <f t="shared" si="8"/>
        <v>80</v>
      </c>
      <c r="I97" s="100">
        <f t="shared" si="8"/>
        <v>0</v>
      </c>
      <c r="J97" s="100">
        <f>J98</f>
        <v>80</v>
      </c>
      <c r="K97" s="100">
        <f t="shared" si="8"/>
        <v>0</v>
      </c>
      <c r="L97" s="56"/>
    </row>
    <row r="98" spans="1:12" s="57" customFormat="1" ht="22.5" customHeight="1">
      <c r="A98" s="51" t="s">
        <v>84</v>
      </c>
      <c r="B98" s="50" t="s">
        <v>58</v>
      </c>
      <c r="C98" s="25" t="s">
        <v>53</v>
      </c>
      <c r="D98" s="25" t="s">
        <v>10</v>
      </c>
      <c r="E98" s="25" t="s">
        <v>26</v>
      </c>
      <c r="F98" s="25"/>
      <c r="G98" s="100">
        <f t="shared" si="8"/>
        <v>0</v>
      </c>
      <c r="H98" s="100">
        <f t="shared" si="8"/>
        <v>80</v>
      </c>
      <c r="I98" s="100">
        <f t="shared" si="8"/>
        <v>0</v>
      </c>
      <c r="J98" s="100">
        <f>J99</f>
        <v>80</v>
      </c>
      <c r="K98" s="100">
        <f t="shared" si="8"/>
        <v>0</v>
      </c>
      <c r="L98" s="56"/>
    </row>
    <row r="99" spans="1:12" s="57" customFormat="1" ht="21" customHeight="1" thickBot="1">
      <c r="A99" s="51" t="s">
        <v>86</v>
      </c>
      <c r="B99" s="50" t="s">
        <v>58</v>
      </c>
      <c r="C99" s="25" t="s">
        <v>53</v>
      </c>
      <c r="D99" s="25" t="s">
        <v>10</v>
      </c>
      <c r="E99" s="25" t="s">
        <v>26</v>
      </c>
      <c r="F99" s="25" t="s">
        <v>61</v>
      </c>
      <c r="G99" s="100">
        <v>0</v>
      </c>
      <c r="H99" s="100">
        <v>80</v>
      </c>
      <c r="I99" s="100">
        <v>0</v>
      </c>
      <c r="J99" s="100">
        <v>80</v>
      </c>
      <c r="K99" s="100">
        <v>0</v>
      </c>
      <c r="L99" s="56"/>
    </row>
    <row r="100" spans="1:12" ht="21" customHeight="1" thickBot="1">
      <c r="A100" s="37" t="s">
        <v>3</v>
      </c>
      <c r="B100" s="11"/>
      <c r="C100" s="30"/>
      <c r="D100" s="30"/>
      <c r="E100" s="30"/>
      <c r="F100" s="30"/>
      <c r="G100" s="111">
        <f>(G18+G40+G45+G58+G62+G79+G83+G92+G96)</f>
        <v>-2026.800000000001</v>
      </c>
      <c r="H100" s="111">
        <f>(H18+H40+H45+H58+H62+H79+H83+H92+H96)</f>
        <v>29467.3</v>
      </c>
      <c r="I100" s="112">
        <f>(I18+I40+I45+I58+I62+I79+I83+I92+I96)</f>
        <v>225.79999999999998</v>
      </c>
      <c r="J100" s="111">
        <f>(J18+J40+J45+J58+J62+J79+J83+J92+J96)</f>
        <v>29768.9</v>
      </c>
      <c r="K100" s="111">
        <f>(K18+K40+K45+K58+K62+K79+K83+K92+L96)</f>
        <v>226.6</v>
      </c>
      <c r="L100" s="19"/>
    </row>
    <row r="102" ht="12.75">
      <c r="J102" s="10"/>
    </row>
  </sheetData>
  <mergeCells count="14">
    <mergeCell ref="G13:I13"/>
    <mergeCell ref="J13:K13"/>
    <mergeCell ref="A10:L10"/>
    <mergeCell ref="G3:K3"/>
    <mergeCell ref="G5:K5"/>
    <mergeCell ref="G6:K6"/>
    <mergeCell ref="A8:L8"/>
    <mergeCell ref="A9:L9"/>
    <mergeCell ref="E13:E14"/>
    <mergeCell ref="F13:F14"/>
    <mergeCell ref="A13:A14"/>
    <mergeCell ref="B13:B14"/>
    <mergeCell ref="C13:C14"/>
    <mergeCell ref="D13:D14"/>
  </mergeCells>
  <printOptions/>
  <pageMargins left="0.4" right="0.18" top="0.54" bottom="0.28" header="0.5" footer="0.3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2012-12-27T11:39:40Z</cp:lastPrinted>
  <dcterms:created xsi:type="dcterms:W3CDTF">1996-10-08T23:32:33Z</dcterms:created>
  <dcterms:modified xsi:type="dcterms:W3CDTF">2013-01-10T06:26:22Z</dcterms:modified>
  <cp:category/>
  <cp:version/>
  <cp:contentType/>
  <cp:contentStatus/>
</cp:coreProperties>
</file>