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_4" sheetId="1" r:id="rId1"/>
  </sheets>
  <definedNames/>
  <calcPr fullCalcOnLoad="1"/>
</workbook>
</file>

<file path=xl/sharedStrings.xml><?xml version="1.0" encoding="utf-8"?>
<sst xmlns="http://schemas.openxmlformats.org/spreadsheetml/2006/main" count="411" uniqueCount="132">
  <si>
    <t>Всего:</t>
  </si>
  <si>
    <t xml:space="preserve">                                                                                                                             ИТОГО:</t>
  </si>
  <si>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</si>
  <si>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</si>
  <si>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</si>
  <si>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</si>
  <si>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</si>
  <si>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</si>
  <si>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</si>
  <si>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</si>
  <si>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</si>
  <si>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</si>
  <si>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</si>
  <si>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</si>
  <si>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41.1.00.20639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</si>
  <si>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</si>
  <si>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</si>
  <si>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</si>
  <si>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</si>
  <si>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</si>
  <si>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</si>
  <si>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</si>
  <si>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41.1.00.71699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</si>
  <si>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</si>
  <si>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</si>
  <si>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</si>
  <si>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</si>
  <si>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</si>
  <si>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</si>
  <si>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</si>
  <si>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</si>
  <si>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41.1.00.02400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</si>
  <si>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</si>
  <si>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</si>
  <si>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</si>
  <si>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</si>
  <si>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</si>
  <si>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</si>
  <si>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</si>
  <si>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</si>
  <si>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</si>
  <si>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</si>
  <si>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</si>
  <si>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</si>
  <si>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</si>
  <si>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</si>
  <si>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</si>
  <si>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 и оздоровление детей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</si>
  <si>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</si>
  <si>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</si>
  <si>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</si>
  <si>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</si>
  <si>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</si>
  <si>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</si>
  <si>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</si>
  <si>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</si>
  <si>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</si>
  <si>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</si>
  <si>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</si>
  <si>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</si>
  <si>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</si>
  <si>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</si>
  <si>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Связь и информатика</t>
  </si>
  <si>
    <t>Дорожное хозяйство (дорожные фонды)</t>
  </si>
  <si>
    <t>120</t>
  </si>
  <si>
    <t>41.1.00.S2300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</si>
  <si>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</si>
  <si>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</si>
  <si>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</si>
  <si>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</si>
  <si>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</si>
  <si>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41.1.00.20689</t>
  </si>
  <si>
    <t>Проведение мероприятий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</si>
  <si>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</si>
  <si>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</si>
  <si>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</si>
  <si>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</si>
  <si>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</si>
  <si>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</si>
  <si>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</si>
  <si>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41.1.00.00690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</si>
  <si>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</si>
  <si>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</si>
  <si>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870</t>
  </si>
  <si>
    <t>Резервные средства</t>
  </si>
  <si>
    <t>Резервные фонды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</si>
  <si>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</si>
  <si>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</si>
  <si>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</si>
  <si>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</si>
  <si>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</si>
  <si>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</si>
  <si>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</si>
  <si>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</si>
  <si>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</si>
  <si>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</si>
  <si>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</si>
  <si>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</si>
  <si>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</si>
  <si>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</si>
  <si>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</si>
  <si>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</si>
  <si>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</si>
  <si>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</si>
  <si>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</si>
  <si>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</si>
  <si>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сельского поселения Русскинская</t>
  </si>
  <si>
    <t>СЕЛЬСКОЕ ПОСЕЛЕНИЕ РУССКИНСКАЯ</t>
  </si>
  <si>
    <t>ОБЩЕГОСУДАРСТВЕННЫЕ ВОПРОСЫ</t>
  </si>
  <si>
    <t>СОЦИАЛЬНАЯ ПОЛИТИКА</t>
  </si>
  <si>
    <t>ОБРАЗОВАНИЕ</t>
  </si>
  <si>
    <t>ЖИЛИЩНО-КОММУНАЛЬНОЕ ХОЗЯЙСТВО</t>
  </si>
  <si>
    <t>НАЦИОНАЛЬНАЯ ОБОРОНА</t>
  </si>
  <si>
    <t xml:space="preserve"> НАЦИОНАЛЬНАЯ БЕЗОПАСНОСТЬ И ПРАВООХРАНИТЕЛЬНАЯ ДЕЯТЕЛЬНОСТЬ</t>
  </si>
  <si>
    <t>НАЦИОНАЛЬНАЯ ЭКОНОМИКА</t>
  </si>
  <si>
    <t>41.1.00.00790</t>
  </si>
  <si>
    <t>Приложение 4</t>
  </si>
  <si>
    <t>2018 год</t>
  </si>
  <si>
    <t>Сумма всего</t>
  </si>
  <si>
    <t>в том числе:</t>
  </si>
  <si>
    <t>41.1.00.99999</t>
  </si>
  <si>
    <t>Условно утвержденные расходы</t>
  </si>
  <si>
    <t>2019 год</t>
  </si>
  <si>
    <t>41.1.00.82420</t>
  </si>
  <si>
    <t>Закупка товаров, работ и услуг для обеспечения государственных (муниципальных) нужд</t>
  </si>
  <si>
    <t>41.1.00.S2420</t>
  </si>
  <si>
    <t xml:space="preserve">Иные межбюджетные трансферты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 </t>
  </si>
  <si>
    <t>Иные межбюджетные трансферты в рамках софинансирования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</t>
  </si>
  <si>
    <t>Обеспечение проведения выборов и референдумов</t>
  </si>
  <si>
    <t>Распределение бюджетных ассигнований по разделам, подразделам, целевым статьям и видам расходов классификации расходов бюджета администрации сельского поселения Русскинская в ведомственной структуре расходов на плановый период 2018 и 2019 годов</t>
  </si>
  <si>
    <t>к решению Совета депутатов</t>
  </si>
  <si>
    <t>от " 29 "  декабря  2016  года  №166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</si>
</sst>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/>
      <protection hidden="1"/>
    </xf>
    <xf numFmtId="167" fontId="3" fillId="0" borderId="11" xfId="52" applyNumberFormat="1" applyFont="1" applyFill="1" applyBorder="1" applyAlignment="1" applyProtection="1">
      <alignment horizontal="center"/>
      <protection hidden="1"/>
    </xf>
    <xf numFmtId="164" fontId="3" fillId="0" borderId="11" xfId="52" applyNumberFormat="1" applyFont="1" applyFill="1" applyBorder="1" applyAlignment="1" applyProtection="1">
      <alignment horizontal="center" wrapText="1"/>
      <protection hidden="1"/>
    </xf>
    <xf numFmtId="168" fontId="3" fillId="0" borderId="11" xfId="52" applyNumberFormat="1" applyFont="1" applyFill="1" applyBorder="1" applyAlignment="1" applyProtection="1">
      <alignment horizontal="center"/>
      <protection hidden="1"/>
    </xf>
    <xf numFmtId="167" fontId="3" fillId="0" borderId="12" xfId="52" applyNumberFormat="1" applyFont="1" applyFill="1" applyBorder="1" applyAlignment="1" applyProtection="1">
      <alignment horizontal="center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169" fontId="3" fillId="0" borderId="11" xfId="52" applyNumberFormat="1" applyFont="1" applyFill="1" applyBorder="1" applyAlignment="1" applyProtection="1">
      <alignment horizontal="right"/>
      <protection hidden="1"/>
    </xf>
    <xf numFmtId="169" fontId="3" fillId="0" borderId="12" xfId="52" applyNumberFormat="1" applyFont="1" applyFill="1" applyBorder="1" applyAlignment="1" applyProtection="1">
      <alignment horizontal="right"/>
      <protection hidden="1"/>
    </xf>
    <xf numFmtId="2" fontId="3" fillId="0" borderId="0" xfId="52" applyNumberFormat="1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167" fontId="3" fillId="0" borderId="15" xfId="52" applyNumberFormat="1" applyFont="1" applyBorder="1" applyAlignment="1" applyProtection="1">
      <alignment/>
      <protection hidden="1"/>
    </xf>
    <xf numFmtId="167" fontId="3" fillId="0" borderId="15" xfId="52" applyNumberFormat="1" applyFont="1" applyFill="1" applyBorder="1" applyAlignment="1" applyProtection="1">
      <alignment horizontal="center"/>
      <protection hidden="1"/>
    </xf>
    <xf numFmtId="164" fontId="3" fillId="0" borderId="15" xfId="52" applyNumberFormat="1" applyFont="1" applyFill="1" applyBorder="1" applyAlignment="1" applyProtection="1">
      <alignment horizontal="center" wrapText="1"/>
      <protection hidden="1"/>
    </xf>
    <xf numFmtId="168" fontId="3" fillId="0" borderId="15" xfId="52" applyNumberFormat="1" applyFont="1" applyFill="1" applyBorder="1" applyAlignment="1" applyProtection="1">
      <alignment horizontal="center"/>
      <protection hidden="1"/>
    </xf>
    <xf numFmtId="167" fontId="3" fillId="0" borderId="16" xfId="52" applyNumberFormat="1" applyFont="1" applyFill="1" applyBorder="1" applyAlignment="1" applyProtection="1">
      <alignment horizontal="center"/>
      <protection hidden="1"/>
    </xf>
    <xf numFmtId="169" fontId="3" fillId="0" borderId="15" xfId="52" applyNumberFormat="1" applyFont="1" applyFill="1" applyBorder="1" applyAlignment="1" applyProtection="1">
      <alignment horizontal="right"/>
      <protection hidden="1"/>
    </xf>
    <xf numFmtId="169" fontId="3" fillId="0" borderId="16" xfId="52" applyNumberFormat="1" applyFont="1" applyFill="1" applyBorder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left" vertical="center"/>
      <protection hidden="1"/>
    </xf>
    <xf numFmtId="0" fontId="3" fillId="0" borderId="14" xfId="52" applyNumberFormat="1" applyFont="1" applyFill="1" applyBorder="1" applyAlignment="1" applyProtection="1">
      <alignment horizontal="center"/>
      <protection hidden="1"/>
    </xf>
    <xf numFmtId="164" fontId="3" fillId="0" borderId="14" xfId="52" applyNumberFormat="1" applyFont="1" applyFill="1" applyBorder="1" applyAlignment="1" applyProtection="1">
      <alignment horizontal="center"/>
      <protection hidden="1"/>
    </xf>
    <xf numFmtId="165" fontId="3" fillId="0" borderId="14" xfId="52" applyNumberFormat="1" applyFont="1" applyFill="1" applyBorder="1" applyAlignment="1" applyProtection="1">
      <alignment/>
      <protection hidden="1"/>
    </xf>
    <xf numFmtId="169" fontId="3" fillId="0" borderId="14" xfId="52" applyNumberFormat="1" applyFont="1" applyFill="1" applyBorder="1" applyAlignment="1" applyProtection="1">
      <alignment horizontal="right"/>
      <protection hidden="1"/>
    </xf>
    <xf numFmtId="169" fontId="3" fillId="0" borderId="14" xfId="52" applyNumberFormat="1" applyFont="1" applyFill="1" applyBorder="1" applyAlignment="1" applyProtection="1">
      <alignment/>
      <protection hidden="1"/>
    </xf>
    <xf numFmtId="169" fontId="4" fillId="0" borderId="14" xfId="52" applyNumberFormat="1" applyFont="1" applyFill="1" applyBorder="1" applyAlignment="1" applyProtection="1">
      <alignment horizontal="right"/>
      <protection hidden="1"/>
    </xf>
    <xf numFmtId="169" fontId="4" fillId="0" borderId="17" xfId="52" applyNumberFormat="1" applyFont="1" applyFill="1" applyBorder="1" applyAlignment="1" applyProtection="1">
      <alignment horizontal="right"/>
      <protection hidden="1"/>
    </xf>
    <xf numFmtId="169" fontId="4" fillId="0" borderId="16" xfId="52" applyNumberFormat="1" applyFont="1" applyFill="1" applyBorder="1" applyAlignment="1" applyProtection="1">
      <alignment horizontal="right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>
      <alignment/>
      <protection/>
    </xf>
    <xf numFmtId="0" fontId="5" fillId="0" borderId="0" xfId="52" applyNumberFormat="1" applyFont="1" applyFill="1" applyAlignment="1" applyProtection="1">
      <alignment vertical="center" wrapText="1"/>
      <protection hidden="1"/>
    </xf>
    <xf numFmtId="0" fontId="5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7" fillId="0" borderId="0" xfId="52" applyNumberFormat="1" applyFont="1" applyFill="1" applyAlignment="1" applyProtection="1">
      <alignment vertical="top" wrapText="1"/>
      <protection hidden="1"/>
    </xf>
    <xf numFmtId="0" fontId="7" fillId="0" borderId="0" xfId="52" applyNumberFormat="1" applyFont="1" applyFill="1" applyAlignment="1" applyProtection="1">
      <alignment horizontal="left" vertical="top" wrapText="1"/>
      <protection hidden="1"/>
    </xf>
    <xf numFmtId="0" fontId="7" fillId="0" borderId="0" xfId="52" applyNumberFormat="1" applyFont="1" applyFill="1" applyAlignment="1" applyProtection="1">
      <alignment horizontal="center" vertical="top" wrapText="1"/>
      <protection hidden="1"/>
    </xf>
    <xf numFmtId="164" fontId="7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Font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right" vertical="top" wrapText="1"/>
      <protection hidden="1"/>
    </xf>
    <xf numFmtId="0" fontId="5" fillId="0" borderId="14" xfId="52" applyFont="1" applyBorder="1" applyProtection="1">
      <alignment/>
      <protection hidden="1"/>
    </xf>
    <xf numFmtId="0" fontId="5" fillId="0" borderId="14" xfId="52" applyFont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5" fillId="0" borderId="10" xfId="52" applyFont="1" applyBorder="1" applyProtection="1">
      <alignment/>
      <protection hidden="1"/>
    </xf>
    <xf numFmtId="0" fontId="5" fillId="0" borderId="12" xfId="52" applyFont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2" fillId="0" borderId="13" xfId="0" applyFont="1" applyBorder="1" applyAlignment="1">
      <alignment horizontal="center" vertical="center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 horizontal="center"/>
      <protection hidden="1"/>
    </xf>
    <xf numFmtId="164" fontId="4" fillId="0" borderId="11" xfId="52" applyNumberFormat="1" applyFont="1" applyFill="1" applyBorder="1" applyAlignment="1" applyProtection="1">
      <alignment horizontal="center" wrapText="1"/>
      <protection hidden="1"/>
    </xf>
    <xf numFmtId="168" fontId="4" fillId="0" borderId="11" xfId="52" applyNumberFormat="1" applyFont="1" applyFill="1" applyBorder="1" applyAlignment="1" applyProtection="1">
      <alignment horizontal="center"/>
      <protection hidden="1"/>
    </xf>
    <xf numFmtId="167" fontId="4" fillId="0" borderId="12" xfId="52" applyNumberFormat="1" applyFont="1" applyFill="1" applyBorder="1" applyAlignment="1" applyProtection="1">
      <alignment horizontal="center"/>
      <protection hidden="1"/>
    </xf>
    <xf numFmtId="166" fontId="4" fillId="0" borderId="13" xfId="52" applyNumberFormat="1" applyFont="1" applyFill="1" applyBorder="1" applyAlignment="1" applyProtection="1">
      <alignment/>
      <protection hidden="1"/>
    </xf>
    <xf numFmtId="169" fontId="4" fillId="0" borderId="11" xfId="52" applyNumberFormat="1" applyFont="1" applyFill="1" applyBorder="1" applyAlignment="1" applyProtection="1">
      <alignment horizontal="right"/>
      <protection hidden="1"/>
    </xf>
    <xf numFmtId="169" fontId="4" fillId="0" borderId="12" xfId="52" applyNumberFormat="1" applyFont="1" applyFill="1" applyBorder="1" applyAlignment="1" applyProtection="1">
      <alignment horizontal="right"/>
      <protection hidden="1"/>
    </xf>
    <xf numFmtId="2" fontId="4" fillId="0" borderId="0" xfId="52" applyNumberFormat="1" applyFont="1" applyFill="1" applyAlignment="1" applyProtection="1">
      <alignment horizontal="right"/>
      <protection hidden="1"/>
    </xf>
    <xf numFmtId="0" fontId="4" fillId="0" borderId="14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Border="1" applyAlignment="1" applyProtection="1">
      <alignment/>
      <protection hidden="1"/>
    </xf>
    <xf numFmtId="0" fontId="4" fillId="0" borderId="14" xfId="52" applyNumberFormat="1" applyFont="1" applyFill="1" applyBorder="1" applyAlignment="1" applyProtection="1">
      <alignment wrapText="1"/>
      <protection hidden="1"/>
    </xf>
    <xf numFmtId="168" fontId="4" fillId="0" borderId="14" xfId="52" applyNumberFormat="1" applyFont="1" applyFill="1" applyBorder="1" applyAlignment="1" applyProtection="1">
      <alignment wrapText="1"/>
      <protection hidden="1"/>
    </xf>
    <xf numFmtId="168" fontId="4" fillId="0" borderId="17" xfId="52" applyNumberFormat="1" applyFont="1" applyFill="1" applyBorder="1" applyAlignment="1" applyProtection="1">
      <alignment wrapText="1"/>
      <protection hidden="1"/>
    </xf>
    <xf numFmtId="168" fontId="4" fillId="0" borderId="18" xfId="52" applyNumberFormat="1" applyFont="1" applyFill="1" applyBorder="1" applyAlignment="1" applyProtection="1">
      <alignment wrapText="1"/>
      <protection hidden="1"/>
    </xf>
    <xf numFmtId="168" fontId="4" fillId="0" borderId="12" xfId="52" applyNumberFormat="1" applyFont="1" applyFill="1" applyBorder="1" applyAlignment="1" applyProtection="1">
      <alignment wrapText="1"/>
      <protection hidden="1"/>
    </xf>
    <xf numFmtId="167" fontId="4" fillId="0" borderId="12" xfId="52" applyNumberFormat="1" applyFont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wrapText="1"/>
      <protection hidden="1"/>
    </xf>
    <xf numFmtId="168" fontId="4" fillId="0" borderId="15" xfId="52" applyNumberFormat="1" applyFont="1" applyFill="1" applyBorder="1" applyAlignment="1" applyProtection="1">
      <alignment wrapText="1"/>
      <protection hidden="1"/>
    </xf>
    <xf numFmtId="167" fontId="4" fillId="0" borderId="10" xfId="52" applyNumberFormat="1" applyFont="1" applyFill="1" applyBorder="1" applyAlignment="1" applyProtection="1">
      <alignment horizontal="center"/>
      <protection hidden="1"/>
    </xf>
    <xf numFmtId="164" fontId="4" fillId="0" borderId="10" xfId="52" applyNumberFormat="1" applyFont="1" applyFill="1" applyBorder="1" applyAlignment="1" applyProtection="1">
      <alignment horizontal="center" wrapText="1"/>
      <protection hidden="1"/>
    </xf>
    <xf numFmtId="168" fontId="4" fillId="0" borderId="10" xfId="52" applyNumberFormat="1" applyFont="1" applyFill="1" applyBorder="1" applyAlignment="1" applyProtection="1">
      <alignment horizontal="center"/>
      <protection hidden="1"/>
    </xf>
    <xf numFmtId="167" fontId="4" fillId="0" borderId="14" xfId="52" applyNumberFormat="1" applyFont="1" applyFill="1" applyBorder="1" applyAlignment="1" applyProtection="1">
      <alignment horizontal="center"/>
      <protection hidden="1"/>
    </xf>
    <xf numFmtId="169" fontId="4" fillId="0" borderId="10" xfId="52" applyNumberFormat="1" applyFont="1" applyFill="1" applyBorder="1" applyAlignment="1" applyProtection="1">
      <alignment horizontal="right"/>
      <protection hidden="1"/>
    </xf>
    <xf numFmtId="167" fontId="4" fillId="0" borderId="15" xfId="52" applyNumberFormat="1" applyFont="1" applyFill="1" applyBorder="1" applyAlignment="1" applyProtection="1">
      <alignment horizontal="center"/>
      <protection hidden="1"/>
    </xf>
    <xf numFmtId="164" fontId="4" fillId="0" borderId="15" xfId="52" applyNumberFormat="1" applyFont="1" applyFill="1" applyBorder="1" applyAlignment="1" applyProtection="1">
      <alignment horizontal="center" wrapText="1"/>
      <protection hidden="1"/>
    </xf>
    <xf numFmtId="168" fontId="4" fillId="0" borderId="15" xfId="52" applyNumberFormat="1" applyFont="1" applyFill="1" applyBorder="1" applyAlignment="1" applyProtection="1">
      <alignment horizontal="center"/>
      <protection hidden="1"/>
    </xf>
    <xf numFmtId="167" fontId="4" fillId="0" borderId="16" xfId="52" applyNumberFormat="1" applyFont="1" applyFill="1" applyBorder="1" applyAlignment="1" applyProtection="1">
      <alignment horizontal="center"/>
      <protection hidden="1"/>
    </xf>
    <xf numFmtId="169" fontId="4" fillId="0" borderId="15" xfId="52" applyNumberFormat="1" applyFont="1" applyFill="1" applyBorder="1" applyAlignment="1" applyProtection="1">
      <alignment horizontal="right"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7" fontId="4" fillId="0" borderId="12" xfId="52" applyNumberFormat="1" applyFont="1" applyFill="1" applyBorder="1" applyAlignment="1" applyProtection="1">
      <alignment/>
      <protection hidden="1"/>
    </xf>
    <xf numFmtId="167" fontId="4" fillId="0" borderId="16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wrapText="1"/>
      <protection hidden="1"/>
    </xf>
    <xf numFmtId="168" fontId="4" fillId="0" borderId="16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 wrapText="1"/>
      <protection hidden="1"/>
    </xf>
    <xf numFmtId="167" fontId="4" fillId="0" borderId="18" xfId="52" applyNumberFormat="1" applyFont="1" applyFill="1" applyBorder="1" applyAlignment="1" applyProtection="1">
      <alignment horizontal="center"/>
      <protection hidden="1"/>
    </xf>
    <xf numFmtId="164" fontId="4" fillId="0" borderId="18" xfId="52" applyNumberFormat="1" applyFont="1" applyFill="1" applyBorder="1" applyAlignment="1" applyProtection="1">
      <alignment horizontal="center" wrapText="1"/>
      <protection hidden="1"/>
    </xf>
    <xf numFmtId="168" fontId="4" fillId="0" borderId="18" xfId="52" applyNumberFormat="1" applyFont="1" applyFill="1" applyBorder="1" applyAlignment="1" applyProtection="1">
      <alignment horizontal="center"/>
      <protection hidden="1"/>
    </xf>
    <xf numFmtId="167" fontId="4" fillId="0" borderId="17" xfId="52" applyNumberFormat="1" applyFont="1" applyFill="1" applyBorder="1" applyAlignment="1" applyProtection="1">
      <alignment horizontal="center"/>
      <protection hidden="1"/>
    </xf>
    <xf numFmtId="169" fontId="4" fillId="0" borderId="18" xfId="52" applyNumberFormat="1" applyFont="1" applyFill="1" applyBorder="1" applyAlignment="1" applyProtection="1">
      <alignment horizontal="right"/>
      <protection hidden="1"/>
    </xf>
    <xf numFmtId="169" fontId="4" fillId="0" borderId="17" xfId="52" applyNumberFormat="1" applyFont="1" applyFill="1" applyBorder="1" applyAlignment="1" applyProtection="1">
      <alignment/>
      <protection hidden="1"/>
    </xf>
    <xf numFmtId="166" fontId="4" fillId="0" borderId="19" xfId="52" applyNumberFormat="1" applyFont="1" applyFill="1" applyBorder="1" applyAlignment="1" applyProtection="1">
      <alignment/>
      <protection hidden="1"/>
    </xf>
    <xf numFmtId="167" fontId="4" fillId="0" borderId="17" xfId="52" applyNumberFormat="1" applyFont="1" applyBorder="1" applyAlignment="1" applyProtection="1">
      <alignment/>
      <protection hidden="1"/>
    </xf>
    <xf numFmtId="167" fontId="4" fillId="0" borderId="16" xfId="52" applyNumberFormat="1" applyFont="1" applyBorder="1" applyAlignment="1" applyProtection="1">
      <alignment/>
      <protection hidden="1"/>
    </xf>
    <xf numFmtId="0" fontId="4" fillId="0" borderId="17" xfId="52" applyFont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 horizontal="left" vertic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64" fontId="4" fillId="0" borderId="17" xfId="52" applyNumberFormat="1" applyFont="1" applyFill="1" applyBorder="1" applyAlignment="1" applyProtection="1">
      <alignment horizontal="center"/>
      <protection hidden="1"/>
    </xf>
    <xf numFmtId="165" fontId="4" fillId="0" borderId="14" xfId="52" applyNumberFormat="1" applyFont="1" applyFill="1" applyBorder="1" applyAlignment="1" applyProtection="1">
      <alignment/>
      <protection hidden="1"/>
    </xf>
    <xf numFmtId="0" fontId="8" fillId="0" borderId="0" xfId="52" applyFont="1" applyFill="1">
      <alignment/>
      <protection/>
    </xf>
    <xf numFmtId="0" fontId="5" fillId="0" borderId="0" xfId="52" applyFont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Alignment="1" applyProtection="1">
      <alignment horizontal="left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64" fontId="5" fillId="0" borderId="0" xfId="52" applyNumberFormat="1" applyFont="1" applyAlignment="1" applyProtection="1">
      <alignment horizontal="center"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42" fillId="0" borderId="13" xfId="0" applyFont="1" applyBorder="1" applyAlignment="1">
      <alignment horizontal="center" vertical="center"/>
    </xf>
    <xf numFmtId="0" fontId="5" fillId="0" borderId="0" xfId="52" applyFont="1" applyFill="1">
      <alignment/>
      <protection/>
    </xf>
    <xf numFmtId="167" fontId="4" fillId="0" borderId="16" xfId="52" applyNumberFormat="1" applyFont="1" applyFill="1" applyBorder="1" applyAlignment="1" applyProtection="1">
      <alignment wrapText="1"/>
      <protection hidden="1"/>
    </xf>
    <xf numFmtId="167" fontId="4" fillId="0" borderId="10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wrapText="1"/>
      <protection hidden="1"/>
    </xf>
    <xf numFmtId="169" fontId="4" fillId="0" borderId="18" xfId="52" applyNumberFormat="1" applyFont="1" applyFill="1" applyBorder="1" applyAlignment="1" applyProtection="1">
      <alignment/>
      <protection hidden="1"/>
    </xf>
    <xf numFmtId="168" fontId="4" fillId="0" borderId="14" xfId="52" applyNumberFormat="1" applyFont="1" applyFill="1" applyBorder="1" applyAlignment="1" applyProtection="1">
      <alignment horizontal="center"/>
      <protection hidden="1"/>
    </xf>
    <xf numFmtId="2" fontId="4" fillId="0" borderId="19" xfId="52" applyNumberFormat="1" applyFont="1" applyFill="1" applyBorder="1" applyAlignment="1" applyProtection="1">
      <alignment horizontal="right"/>
      <protection hidden="1"/>
    </xf>
    <xf numFmtId="169" fontId="4" fillId="0" borderId="12" xfId="52" applyNumberFormat="1" applyFont="1" applyFill="1" applyBorder="1" applyAlignment="1" applyProtection="1">
      <alignment/>
      <protection hidden="1"/>
    </xf>
    <xf numFmtId="169" fontId="4" fillId="0" borderId="11" xfId="52" applyNumberFormat="1" applyFont="1" applyFill="1" applyBorder="1" applyAlignment="1" applyProtection="1">
      <alignment/>
      <protection hidden="1"/>
    </xf>
    <xf numFmtId="169" fontId="4" fillId="0" borderId="14" xfId="52" applyNumberFormat="1" applyFont="1" applyFill="1" applyBorder="1" applyAlignment="1" applyProtection="1">
      <alignment/>
      <protection hidden="1"/>
    </xf>
    <xf numFmtId="169" fontId="4" fillId="0" borderId="10" xfId="52" applyNumberFormat="1" applyFont="1" applyFill="1" applyBorder="1" applyAlignment="1" applyProtection="1">
      <alignment/>
      <protection hidden="1"/>
    </xf>
    <xf numFmtId="169" fontId="3" fillId="0" borderId="16" xfId="52" applyNumberFormat="1" applyFont="1" applyFill="1" applyBorder="1" applyAlignment="1" applyProtection="1">
      <alignment/>
      <protection hidden="1"/>
    </xf>
    <xf numFmtId="169" fontId="3" fillId="0" borderId="15" xfId="52" applyNumberFormat="1" applyFont="1" applyFill="1" applyBorder="1" applyAlignment="1" applyProtection="1">
      <alignment/>
      <protection hidden="1"/>
    </xf>
    <xf numFmtId="169" fontId="4" fillId="0" borderId="16" xfId="52" applyNumberFormat="1" applyFont="1" applyFill="1" applyBorder="1" applyAlignment="1" applyProtection="1">
      <alignment/>
      <protection hidden="1"/>
    </xf>
    <xf numFmtId="169" fontId="4" fillId="0" borderId="15" xfId="52" applyNumberFormat="1" applyFont="1" applyFill="1" applyBorder="1" applyAlignment="1" applyProtection="1">
      <alignment/>
      <protection hidden="1"/>
    </xf>
    <xf numFmtId="169" fontId="3" fillId="0" borderId="18" xfId="52" applyNumberFormat="1" applyFont="1" applyFill="1" applyBorder="1" applyAlignment="1" applyProtection="1">
      <alignment/>
      <protection hidden="1"/>
    </xf>
    <xf numFmtId="169" fontId="3" fillId="0" borderId="19" xfId="52" applyNumberFormat="1" applyFont="1" applyFill="1" applyBorder="1" applyAlignment="1" applyProtection="1">
      <alignment/>
      <protection hidden="1"/>
    </xf>
    <xf numFmtId="169" fontId="3" fillId="0" borderId="21" xfId="52" applyNumberFormat="1" applyFont="1" applyFill="1" applyBorder="1" applyAlignment="1" applyProtection="1">
      <alignment/>
      <protection hidden="1"/>
    </xf>
    <xf numFmtId="169" fontId="4" fillId="0" borderId="17" xfId="52" applyNumberFormat="1" applyFont="1" applyFill="1" applyBorder="1" applyAlignment="1" applyProtection="1">
      <alignment/>
      <protection hidden="1"/>
    </xf>
    <xf numFmtId="169" fontId="4" fillId="0" borderId="18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2" fillId="0" borderId="17" xfId="0" applyFont="1" applyBorder="1" applyAlignment="1">
      <alignment horizontal="center" vertical="center"/>
    </xf>
    <xf numFmtId="169" fontId="3" fillId="0" borderId="12" xfId="52" applyNumberFormat="1" applyFont="1" applyFill="1" applyBorder="1" applyAlignment="1" applyProtection="1">
      <alignment/>
      <protection hidden="1"/>
    </xf>
    <xf numFmtId="169" fontId="3" fillId="0" borderId="11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12" xfId="52" applyNumberFormat="1" applyFont="1" applyFill="1" applyBorder="1" applyAlignment="1" applyProtection="1">
      <alignment horizontal="center" vertical="center"/>
      <protection hidden="1"/>
    </xf>
    <xf numFmtId="164" fontId="4" fillId="33" borderId="16" xfId="52" applyNumberFormat="1" applyFont="1" applyFill="1" applyBorder="1" applyAlignment="1" applyProtection="1">
      <alignment horizontal="center" vertical="center"/>
      <protection hidden="1"/>
    </xf>
    <xf numFmtId="168" fontId="4" fillId="0" borderId="17" xfId="52" applyNumberFormat="1" applyFont="1" applyFill="1" applyBorder="1" applyAlignment="1" applyProtection="1">
      <alignment wrapText="1"/>
      <protection hidden="1"/>
    </xf>
    <xf numFmtId="168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4" xfId="52" applyNumberFormat="1" applyFont="1" applyFill="1" applyBorder="1" applyAlignment="1" applyProtection="1">
      <alignment wrapText="1"/>
      <protection hidden="1"/>
    </xf>
    <xf numFmtId="167" fontId="4" fillId="0" borderId="10" xfId="52" applyNumberFormat="1" applyFont="1" applyFill="1" applyBorder="1" applyAlignment="1" applyProtection="1">
      <alignment wrapText="1"/>
      <protection hidden="1"/>
    </xf>
    <xf numFmtId="167" fontId="4" fillId="0" borderId="12" xfId="52" applyNumberFormat="1" applyFont="1" applyFill="1" applyBorder="1" applyAlignment="1" applyProtection="1">
      <alignment wrapText="1"/>
      <protection hidden="1"/>
    </xf>
    <xf numFmtId="167" fontId="4" fillId="0" borderId="11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wrapText="1"/>
      <protection hidden="1"/>
    </xf>
    <xf numFmtId="167" fontId="4" fillId="0" borderId="16" xfId="52" applyNumberFormat="1" applyFont="1" applyFill="1" applyBorder="1" applyAlignment="1" applyProtection="1">
      <alignment wrapText="1"/>
      <protection hidden="1"/>
    </xf>
    <xf numFmtId="167" fontId="4" fillId="0" borderId="15" xfId="52" applyNumberFormat="1" applyFont="1" applyFill="1" applyBorder="1" applyAlignment="1" applyProtection="1">
      <alignment wrapText="1"/>
      <protection hidden="1"/>
    </xf>
    <xf numFmtId="168" fontId="4" fillId="0" borderId="16" xfId="52" applyNumberFormat="1" applyFont="1" applyFill="1" applyBorder="1" applyAlignment="1" applyProtection="1">
      <alignment wrapText="1"/>
      <protection hidden="1"/>
    </xf>
    <xf numFmtId="168" fontId="4" fillId="0" borderId="15" xfId="52" applyNumberFormat="1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 wrapText="1"/>
      <protection hidden="1"/>
    </xf>
    <xf numFmtId="0" fontId="3" fillId="0" borderId="15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67" fontId="3" fillId="0" borderId="14" xfId="52" applyNumberFormat="1" applyFont="1" applyFill="1" applyBorder="1" applyAlignment="1" applyProtection="1">
      <alignment wrapText="1"/>
      <protection hidden="1"/>
    </xf>
    <xf numFmtId="167" fontId="3" fillId="0" borderId="12" xfId="52" applyNumberFormat="1" applyFont="1" applyFill="1" applyBorder="1" applyAlignment="1" applyProtection="1">
      <alignment wrapText="1"/>
      <protection hidden="1"/>
    </xf>
    <xf numFmtId="167" fontId="3" fillId="0" borderId="11" xfId="52" applyNumberFormat="1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wrapText="1"/>
      <protection hidden="1"/>
    </xf>
    <xf numFmtId="0" fontId="3" fillId="0" borderId="11" xfId="52" applyNumberFormat="1" applyFont="1" applyFill="1" applyBorder="1" applyAlignment="1" applyProtection="1">
      <alignment wrapText="1"/>
      <protection hidden="1"/>
    </xf>
    <xf numFmtId="168" fontId="4" fillId="0" borderId="14" xfId="52" applyNumberFormat="1" applyFont="1" applyFill="1" applyBorder="1" applyAlignment="1" applyProtection="1">
      <alignment wrapText="1"/>
      <protection hidden="1"/>
    </xf>
    <xf numFmtId="168" fontId="4" fillId="0" borderId="12" xfId="52" applyNumberFormat="1" applyFont="1" applyFill="1" applyBorder="1" applyAlignment="1" applyProtection="1">
      <alignment wrapText="1"/>
      <protection hidden="1"/>
    </xf>
    <xf numFmtId="168" fontId="4" fillId="0" borderId="11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19" xfId="52" applyNumberFormat="1" applyFont="1" applyFill="1" applyBorder="1" applyAlignment="1" applyProtection="1">
      <alignment wrapText="1"/>
      <protection hidden="1"/>
    </xf>
    <xf numFmtId="0" fontId="3" fillId="0" borderId="21" xfId="52" applyNumberFormat="1" applyFont="1" applyFill="1" applyBorder="1" applyAlignment="1" applyProtection="1">
      <alignment wrapText="1"/>
      <protection hidden="1"/>
    </xf>
    <xf numFmtId="167" fontId="4" fillId="0" borderId="1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showGridLines="0" tabSelected="1" zoomScalePageLayoutView="0" workbookViewId="0" topLeftCell="K1">
      <selection activeCell="AE10" sqref="AE10"/>
    </sheetView>
  </sheetViews>
  <sheetFormatPr defaultColWidth="9.140625" defaultRowHeight="15"/>
  <cols>
    <col min="1" max="9" width="0" style="28" hidden="1" customWidth="1"/>
    <col min="10" max="10" width="69.8515625" style="28" customWidth="1"/>
    <col min="11" max="11" width="7.421875" style="28" customWidth="1"/>
    <col min="12" max="12" width="5.57421875" style="28" customWidth="1"/>
    <col min="13" max="13" width="5.140625" style="28" customWidth="1"/>
    <col min="14" max="14" width="12.8515625" style="28" customWidth="1"/>
    <col min="15" max="15" width="6.00390625" style="28" customWidth="1"/>
    <col min="16" max="16" width="0" style="28" hidden="1" customWidth="1"/>
    <col min="17" max="17" width="13.00390625" style="28" customWidth="1"/>
    <col min="18" max="20" width="0" style="28" hidden="1" customWidth="1"/>
    <col min="21" max="21" width="15.00390625" style="28" customWidth="1"/>
    <col min="22" max="22" width="16.421875" style="28" customWidth="1"/>
    <col min="23" max="23" width="0" style="28" hidden="1" customWidth="1"/>
    <col min="24" max="24" width="14.57421875" style="28" customWidth="1"/>
    <col min="25" max="27" width="0" style="28" hidden="1" customWidth="1"/>
    <col min="28" max="28" width="14.8515625" style="28" customWidth="1"/>
    <col min="29" max="29" width="16.57421875" style="28" customWidth="1"/>
    <col min="30" max="16384" width="9.140625" style="28" customWidth="1"/>
  </cols>
  <sheetData>
    <row r="1" ht="12.75">
      <c r="AB1" s="28" t="s">
        <v>116</v>
      </c>
    </row>
    <row r="2" ht="12.75">
      <c r="AB2" s="28" t="s">
        <v>130</v>
      </c>
    </row>
    <row r="3" ht="12.75">
      <c r="AB3" s="28" t="s">
        <v>106</v>
      </c>
    </row>
    <row r="4" ht="12.75">
      <c r="AB4" s="28" t="s">
        <v>131</v>
      </c>
    </row>
    <row r="6" spans="1:29" ht="35.25" customHeight="1">
      <c r="A6" s="29"/>
      <c r="B6" s="29"/>
      <c r="C6" s="29"/>
      <c r="D6" s="29"/>
      <c r="E6" s="29"/>
      <c r="F6" s="29"/>
      <c r="G6" s="29"/>
      <c r="H6" s="29"/>
      <c r="I6" s="29"/>
      <c r="J6" s="152" t="s">
        <v>129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29"/>
      <c r="X6" s="29"/>
      <c r="Y6" s="29"/>
      <c r="Z6" s="29"/>
      <c r="AA6" s="29"/>
      <c r="AB6" s="29"/>
      <c r="AC6" s="30"/>
    </row>
    <row r="7" spans="1:29" ht="18.75" customHeight="1">
      <c r="A7" s="31" t="s">
        <v>105</v>
      </c>
      <c r="B7" s="32"/>
      <c r="C7" s="32"/>
      <c r="D7" s="32"/>
      <c r="E7" s="32"/>
      <c r="F7" s="32"/>
      <c r="G7" s="32"/>
      <c r="H7" s="32"/>
      <c r="I7" s="32"/>
      <c r="J7" s="33"/>
      <c r="K7" s="34"/>
      <c r="L7" s="35"/>
      <c r="M7" s="35"/>
      <c r="N7" s="30"/>
      <c r="O7" s="36"/>
      <c r="P7" s="30"/>
      <c r="Q7" s="30"/>
      <c r="R7" s="30"/>
      <c r="S7" s="30"/>
      <c r="T7" s="30"/>
      <c r="U7" s="30"/>
      <c r="V7" s="37"/>
      <c r="W7" s="30"/>
      <c r="X7" s="30"/>
      <c r="Y7" s="30"/>
      <c r="Z7" s="30"/>
      <c r="AA7" s="30"/>
      <c r="AB7" s="30"/>
      <c r="AC7" s="37" t="s">
        <v>104</v>
      </c>
    </row>
    <row r="8" spans="1:29" ht="20.25" customHeight="1">
      <c r="A8" s="38"/>
      <c r="B8" s="39"/>
      <c r="C8" s="39"/>
      <c r="D8" s="39"/>
      <c r="E8" s="39"/>
      <c r="F8" s="39"/>
      <c r="G8" s="39"/>
      <c r="H8" s="39"/>
      <c r="I8" s="39"/>
      <c r="J8" s="130" t="s">
        <v>103</v>
      </c>
      <c r="K8" s="135" t="s">
        <v>102</v>
      </c>
      <c r="L8" s="137" t="s">
        <v>101</v>
      </c>
      <c r="M8" s="137" t="s">
        <v>100</v>
      </c>
      <c r="N8" s="135" t="s">
        <v>99</v>
      </c>
      <c r="O8" s="135" t="s">
        <v>98</v>
      </c>
      <c r="P8" s="27" t="s">
        <v>97</v>
      </c>
      <c r="Q8" s="127" t="s">
        <v>117</v>
      </c>
      <c r="R8" s="128"/>
      <c r="S8" s="128"/>
      <c r="T8" s="128"/>
      <c r="U8" s="128"/>
      <c r="V8" s="129"/>
      <c r="W8" s="40"/>
      <c r="X8" s="127" t="s">
        <v>122</v>
      </c>
      <c r="Y8" s="128"/>
      <c r="Z8" s="128"/>
      <c r="AA8" s="128"/>
      <c r="AB8" s="128"/>
      <c r="AC8" s="129"/>
    </row>
    <row r="9" spans="1:29" ht="20.25" customHeight="1">
      <c r="A9" s="42"/>
      <c r="B9" s="39"/>
      <c r="C9" s="43"/>
      <c r="D9" s="43"/>
      <c r="E9" s="43"/>
      <c r="F9" s="43"/>
      <c r="G9" s="43"/>
      <c r="H9" s="43"/>
      <c r="I9" s="43"/>
      <c r="J9" s="134"/>
      <c r="K9" s="136"/>
      <c r="L9" s="138"/>
      <c r="M9" s="138"/>
      <c r="N9" s="136"/>
      <c r="O9" s="136"/>
      <c r="P9" s="44"/>
      <c r="Q9" s="130" t="s">
        <v>118</v>
      </c>
      <c r="R9" s="45"/>
      <c r="S9" s="45"/>
      <c r="T9" s="45"/>
      <c r="U9" s="128" t="s">
        <v>119</v>
      </c>
      <c r="V9" s="129"/>
      <c r="W9" s="40"/>
      <c r="X9" s="130" t="s">
        <v>118</v>
      </c>
      <c r="Y9" s="106"/>
      <c r="Z9" s="106"/>
      <c r="AA9" s="106"/>
      <c r="AB9" s="128" t="s">
        <v>119</v>
      </c>
      <c r="AC9" s="129"/>
    </row>
    <row r="10" spans="1:29" ht="106.5" customHeight="1">
      <c r="A10" s="42"/>
      <c r="B10" s="39"/>
      <c r="C10" s="43"/>
      <c r="D10" s="43"/>
      <c r="E10" s="43"/>
      <c r="F10" s="43"/>
      <c r="G10" s="43"/>
      <c r="H10" s="43"/>
      <c r="I10" s="43"/>
      <c r="J10" s="131"/>
      <c r="K10" s="131"/>
      <c r="L10" s="131"/>
      <c r="M10" s="131"/>
      <c r="N10" s="131"/>
      <c r="O10" s="131"/>
      <c r="P10" s="44"/>
      <c r="Q10" s="131"/>
      <c r="R10" s="105" t="s">
        <v>96</v>
      </c>
      <c r="S10" s="27" t="s">
        <v>95</v>
      </c>
      <c r="T10" s="27" t="s">
        <v>94</v>
      </c>
      <c r="U10" s="46" t="s">
        <v>93</v>
      </c>
      <c r="V10" s="46" t="s">
        <v>92</v>
      </c>
      <c r="W10" s="40"/>
      <c r="X10" s="131"/>
      <c r="Y10" s="105" t="s">
        <v>96</v>
      </c>
      <c r="Z10" s="27" t="s">
        <v>95</v>
      </c>
      <c r="AA10" s="27" t="s">
        <v>94</v>
      </c>
      <c r="AB10" s="46" t="s">
        <v>93</v>
      </c>
      <c r="AC10" s="46" t="s">
        <v>92</v>
      </c>
    </row>
    <row r="11" spans="1:29" s="47" customFormat="1" ht="23.25" customHeight="1">
      <c r="A11" s="1"/>
      <c r="B11" s="153" t="s">
        <v>107</v>
      </c>
      <c r="C11" s="154"/>
      <c r="D11" s="154"/>
      <c r="E11" s="154"/>
      <c r="F11" s="154"/>
      <c r="G11" s="154"/>
      <c r="H11" s="154"/>
      <c r="I11" s="154"/>
      <c r="J11" s="155"/>
      <c r="K11" s="2">
        <v>650</v>
      </c>
      <c r="L11" s="3" t="s">
        <v>9</v>
      </c>
      <c r="M11" s="3" t="s">
        <v>9</v>
      </c>
      <c r="N11" s="4" t="s">
        <v>9</v>
      </c>
      <c r="O11" s="5" t="s">
        <v>9</v>
      </c>
      <c r="P11" s="6" t="s">
        <v>9</v>
      </c>
      <c r="Q11" s="7">
        <f>Q12+Q49+Q54+Q70+Q79+Q103+Q108+Q117+Q126+Q131</f>
        <v>44713.3</v>
      </c>
      <c r="R11" s="132"/>
      <c r="S11" s="132"/>
      <c r="T11" s="133"/>
      <c r="U11" s="7">
        <f>U12+U49+U54+U70+U79+U103+U108+U117+U126+U131</f>
        <v>44499.6</v>
      </c>
      <c r="V11" s="8">
        <f>V12+V49+V54+V70+V79+V103+V108+V126+V131</f>
        <v>213.7</v>
      </c>
      <c r="W11" s="9">
        <v>5</v>
      </c>
      <c r="X11" s="7">
        <f>X12+X49+X54+X70+X79+X103+X108+X117+X126+X131</f>
        <v>45382.9</v>
      </c>
      <c r="Y11" s="132"/>
      <c r="Z11" s="132"/>
      <c r="AA11" s="133"/>
      <c r="AB11" s="7">
        <f>AB12+AB49+AB54+AB70+AB79+AB103+AB108+AB117+AB126+AB131</f>
        <v>45169.2</v>
      </c>
      <c r="AC11" s="8">
        <f>AC12+AC49+AC54+AC70+AC79+AC103+AC108+AC126+AC131</f>
        <v>213.7</v>
      </c>
    </row>
    <row r="12" spans="1:29" s="47" customFormat="1" ht="23.25" customHeight="1">
      <c r="A12" s="10"/>
      <c r="B12" s="11"/>
      <c r="C12" s="156" t="s">
        <v>108</v>
      </c>
      <c r="D12" s="156"/>
      <c r="E12" s="156"/>
      <c r="F12" s="156"/>
      <c r="G12" s="156"/>
      <c r="H12" s="156"/>
      <c r="I12" s="156"/>
      <c r="J12" s="157"/>
      <c r="K12" s="2">
        <v>650</v>
      </c>
      <c r="L12" s="3">
        <v>1</v>
      </c>
      <c r="M12" s="3" t="s">
        <v>9</v>
      </c>
      <c r="N12" s="4" t="s">
        <v>9</v>
      </c>
      <c r="O12" s="5" t="s">
        <v>9</v>
      </c>
      <c r="P12" s="6">
        <v>304507</v>
      </c>
      <c r="Q12" s="7">
        <f>Q13+Q17+Q21+Q25+Q29</f>
        <v>18667.4</v>
      </c>
      <c r="R12" s="132"/>
      <c r="S12" s="132"/>
      <c r="T12" s="133"/>
      <c r="U12" s="7">
        <f>U13+U17+U21+U25+U29</f>
        <v>18667.4</v>
      </c>
      <c r="V12" s="8">
        <v>0</v>
      </c>
      <c r="W12" s="9">
        <v>5</v>
      </c>
      <c r="X12" s="7">
        <f>X13+X17+X21+X25+X29</f>
        <v>18350.2</v>
      </c>
      <c r="Y12" s="132"/>
      <c r="Z12" s="132"/>
      <c r="AA12" s="133"/>
      <c r="AB12" s="7">
        <f>AB13+AB17+AB21+AB25+AB29</f>
        <v>18350.2</v>
      </c>
      <c r="AC12" s="8">
        <v>0</v>
      </c>
    </row>
    <row r="13" spans="1:29" ht="26.25" customHeight="1">
      <c r="A13" s="48"/>
      <c r="B13" s="141" t="s">
        <v>91</v>
      </c>
      <c r="C13" s="141"/>
      <c r="D13" s="141"/>
      <c r="E13" s="143"/>
      <c r="F13" s="143"/>
      <c r="G13" s="143"/>
      <c r="H13" s="143"/>
      <c r="I13" s="143"/>
      <c r="J13" s="144"/>
      <c r="K13" s="49">
        <v>650</v>
      </c>
      <c r="L13" s="50">
        <v>1</v>
      </c>
      <c r="M13" s="50">
        <v>2</v>
      </c>
      <c r="N13" s="51" t="s">
        <v>9</v>
      </c>
      <c r="O13" s="52" t="s">
        <v>9</v>
      </c>
      <c r="P13" s="53">
        <v>710101</v>
      </c>
      <c r="Q13" s="54">
        <f aca="true" t="shared" si="0" ref="Q13:Q20">U13</f>
        <v>1728.2</v>
      </c>
      <c r="R13" s="114"/>
      <c r="S13" s="114"/>
      <c r="T13" s="115"/>
      <c r="U13" s="54">
        <f>U14</f>
        <v>1728.2</v>
      </c>
      <c r="V13" s="55">
        <v>0</v>
      </c>
      <c r="W13" s="56">
        <v>5</v>
      </c>
      <c r="X13" s="54">
        <f aca="true" t="shared" si="1" ref="X13:X20">AB13</f>
        <v>1728.2</v>
      </c>
      <c r="Y13" s="114"/>
      <c r="Z13" s="114"/>
      <c r="AA13" s="115"/>
      <c r="AB13" s="54">
        <f>AB14</f>
        <v>1728.2</v>
      </c>
      <c r="AC13" s="55">
        <v>0</v>
      </c>
    </row>
    <row r="14" spans="1:29" ht="23.25" customHeight="1">
      <c r="A14" s="57"/>
      <c r="B14" s="58"/>
      <c r="C14" s="59"/>
      <c r="D14" s="59"/>
      <c r="E14" s="60"/>
      <c r="F14" s="61"/>
      <c r="G14" s="62"/>
      <c r="H14" s="158" t="s">
        <v>90</v>
      </c>
      <c r="I14" s="159"/>
      <c r="J14" s="160"/>
      <c r="K14" s="49">
        <v>650</v>
      </c>
      <c r="L14" s="50">
        <v>1</v>
      </c>
      <c r="M14" s="50">
        <v>2</v>
      </c>
      <c r="N14" s="51" t="s">
        <v>89</v>
      </c>
      <c r="O14" s="52" t="s">
        <v>9</v>
      </c>
      <c r="P14" s="53">
        <v>710101</v>
      </c>
      <c r="Q14" s="54">
        <f t="shared" si="0"/>
        <v>1728.2</v>
      </c>
      <c r="R14" s="114"/>
      <c r="S14" s="114"/>
      <c r="T14" s="115"/>
      <c r="U14" s="54">
        <f>U15</f>
        <v>1728.2</v>
      </c>
      <c r="V14" s="55">
        <v>0</v>
      </c>
      <c r="W14" s="56">
        <v>5</v>
      </c>
      <c r="X14" s="54">
        <f t="shared" si="1"/>
        <v>1728.2</v>
      </c>
      <c r="Y14" s="114"/>
      <c r="Z14" s="114"/>
      <c r="AA14" s="115"/>
      <c r="AB14" s="54">
        <f>AB15</f>
        <v>1728.2</v>
      </c>
      <c r="AC14" s="55">
        <v>0</v>
      </c>
    </row>
    <row r="15" spans="1:29" ht="41.25" customHeight="1">
      <c r="A15" s="57"/>
      <c r="B15" s="64"/>
      <c r="C15" s="65"/>
      <c r="D15" s="65"/>
      <c r="E15" s="63"/>
      <c r="F15" s="63"/>
      <c r="G15" s="63"/>
      <c r="H15" s="66"/>
      <c r="I15" s="143" t="s">
        <v>41</v>
      </c>
      <c r="J15" s="144"/>
      <c r="K15" s="49">
        <v>650</v>
      </c>
      <c r="L15" s="50">
        <v>1</v>
      </c>
      <c r="M15" s="50">
        <v>2</v>
      </c>
      <c r="N15" s="51" t="s">
        <v>89</v>
      </c>
      <c r="O15" s="52" t="s">
        <v>40</v>
      </c>
      <c r="P15" s="53">
        <v>710101</v>
      </c>
      <c r="Q15" s="54">
        <f t="shared" si="0"/>
        <v>1728.2</v>
      </c>
      <c r="R15" s="114"/>
      <c r="S15" s="114"/>
      <c r="T15" s="115"/>
      <c r="U15" s="54">
        <f>U16</f>
        <v>1728.2</v>
      </c>
      <c r="V15" s="55">
        <v>0</v>
      </c>
      <c r="W15" s="56">
        <v>5</v>
      </c>
      <c r="X15" s="54">
        <f t="shared" si="1"/>
        <v>1728.2</v>
      </c>
      <c r="Y15" s="114"/>
      <c r="Z15" s="114"/>
      <c r="AA15" s="115"/>
      <c r="AB15" s="54">
        <f>AB16</f>
        <v>1728.2</v>
      </c>
      <c r="AC15" s="55">
        <v>0</v>
      </c>
    </row>
    <row r="16" spans="1:29" ht="23.25" customHeight="1">
      <c r="A16" s="48"/>
      <c r="B16" s="141" t="s">
        <v>66</v>
      </c>
      <c r="C16" s="141"/>
      <c r="D16" s="141"/>
      <c r="E16" s="141"/>
      <c r="F16" s="141"/>
      <c r="G16" s="141"/>
      <c r="H16" s="141"/>
      <c r="I16" s="141"/>
      <c r="J16" s="142"/>
      <c r="K16" s="67">
        <v>650</v>
      </c>
      <c r="L16" s="68">
        <v>1</v>
      </c>
      <c r="M16" s="68">
        <v>2</v>
      </c>
      <c r="N16" s="69" t="s">
        <v>89</v>
      </c>
      <c r="O16" s="70" t="s">
        <v>64</v>
      </c>
      <c r="P16" s="53">
        <v>710101</v>
      </c>
      <c r="Q16" s="71">
        <f t="shared" si="0"/>
        <v>1728.2</v>
      </c>
      <c r="R16" s="116"/>
      <c r="S16" s="116"/>
      <c r="T16" s="117"/>
      <c r="U16" s="71">
        <v>1728.2</v>
      </c>
      <c r="V16" s="24">
        <v>0</v>
      </c>
      <c r="W16" s="56">
        <v>5</v>
      </c>
      <c r="X16" s="71">
        <f t="shared" si="1"/>
        <v>1728.2</v>
      </c>
      <c r="Y16" s="116"/>
      <c r="Z16" s="116"/>
      <c r="AA16" s="117"/>
      <c r="AB16" s="71">
        <v>1728.2</v>
      </c>
      <c r="AC16" s="24">
        <v>0</v>
      </c>
    </row>
    <row r="17" spans="1:29" ht="42" customHeight="1">
      <c r="A17" s="48"/>
      <c r="B17" s="145" t="s">
        <v>88</v>
      </c>
      <c r="C17" s="145"/>
      <c r="D17" s="145"/>
      <c r="E17" s="146"/>
      <c r="F17" s="146"/>
      <c r="G17" s="146"/>
      <c r="H17" s="146"/>
      <c r="I17" s="146"/>
      <c r="J17" s="147"/>
      <c r="K17" s="72">
        <v>650</v>
      </c>
      <c r="L17" s="73">
        <v>1</v>
      </c>
      <c r="M17" s="73">
        <v>4</v>
      </c>
      <c r="N17" s="74" t="s">
        <v>9</v>
      </c>
      <c r="O17" s="75" t="s">
        <v>9</v>
      </c>
      <c r="P17" s="53">
        <v>710101</v>
      </c>
      <c r="Q17" s="24">
        <f t="shared" si="0"/>
        <v>7865.5</v>
      </c>
      <c r="R17" s="120"/>
      <c r="S17" s="120"/>
      <c r="T17" s="121"/>
      <c r="U17" s="76">
        <f>U18</f>
        <v>7865.5</v>
      </c>
      <c r="V17" s="26">
        <v>0</v>
      </c>
      <c r="W17" s="56">
        <v>5</v>
      </c>
      <c r="X17" s="24">
        <f t="shared" si="1"/>
        <v>7865.5</v>
      </c>
      <c r="Y17" s="120"/>
      <c r="Z17" s="120"/>
      <c r="AA17" s="121"/>
      <c r="AB17" s="76">
        <f>AB18</f>
        <v>7865.5</v>
      </c>
      <c r="AC17" s="26">
        <v>0</v>
      </c>
    </row>
    <row r="18" spans="1:29" ht="25.5" customHeight="1">
      <c r="A18" s="57"/>
      <c r="B18" s="58"/>
      <c r="C18" s="59"/>
      <c r="D18" s="59"/>
      <c r="E18" s="60"/>
      <c r="F18" s="61"/>
      <c r="G18" s="62"/>
      <c r="H18" s="158" t="s">
        <v>87</v>
      </c>
      <c r="I18" s="159"/>
      <c r="J18" s="160"/>
      <c r="K18" s="49">
        <v>650</v>
      </c>
      <c r="L18" s="50">
        <v>1</v>
      </c>
      <c r="M18" s="50">
        <v>4</v>
      </c>
      <c r="N18" s="51" t="s">
        <v>86</v>
      </c>
      <c r="O18" s="52" t="s">
        <v>9</v>
      </c>
      <c r="P18" s="53">
        <v>710101</v>
      </c>
      <c r="Q18" s="25">
        <f t="shared" si="0"/>
        <v>7865.5</v>
      </c>
      <c r="R18" s="114"/>
      <c r="S18" s="114"/>
      <c r="T18" s="115"/>
      <c r="U18" s="54">
        <f>U19</f>
        <v>7865.5</v>
      </c>
      <c r="V18" s="55">
        <v>0</v>
      </c>
      <c r="W18" s="56">
        <v>5</v>
      </c>
      <c r="X18" s="25">
        <f t="shared" si="1"/>
        <v>7865.5</v>
      </c>
      <c r="Y18" s="114"/>
      <c r="Z18" s="114"/>
      <c r="AA18" s="115"/>
      <c r="AB18" s="54">
        <f>AB19</f>
        <v>7865.5</v>
      </c>
      <c r="AC18" s="55">
        <v>0</v>
      </c>
    </row>
    <row r="19" spans="1:29" ht="43.5" customHeight="1">
      <c r="A19" s="57"/>
      <c r="B19" s="64"/>
      <c r="C19" s="65"/>
      <c r="D19" s="65"/>
      <c r="E19" s="63"/>
      <c r="F19" s="63"/>
      <c r="G19" s="63"/>
      <c r="H19" s="66"/>
      <c r="I19" s="143" t="s">
        <v>41</v>
      </c>
      <c r="J19" s="144"/>
      <c r="K19" s="49">
        <v>650</v>
      </c>
      <c r="L19" s="50">
        <v>1</v>
      </c>
      <c r="M19" s="50">
        <v>4</v>
      </c>
      <c r="N19" s="51" t="s">
        <v>86</v>
      </c>
      <c r="O19" s="52" t="s">
        <v>40</v>
      </c>
      <c r="P19" s="53">
        <v>710101</v>
      </c>
      <c r="Q19" s="24">
        <f t="shared" si="0"/>
        <v>7865.5</v>
      </c>
      <c r="R19" s="114"/>
      <c r="S19" s="114"/>
      <c r="T19" s="115"/>
      <c r="U19" s="54">
        <f>U20</f>
        <v>7865.5</v>
      </c>
      <c r="V19" s="55">
        <v>0</v>
      </c>
      <c r="W19" s="56">
        <v>5</v>
      </c>
      <c r="X19" s="24">
        <f t="shared" si="1"/>
        <v>7865.5</v>
      </c>
      <c r="Y19" s="114"/>
      <c r="Z19" s="114"/>
      <c r="AA19" s="115"/>
      <c r="AB19" s="54">
        <f>AB20</f>
        <v>7865.5</v>
      </c>
      <c r="AC19" s="55">
        <v>0</v>
      </c>
    </row>
    <row r="20" spans="1:29" ht="23.25" customHeight="1">
      <c r="A20" s="48"/>
      <c r="B20" s="141" t="s">
        <v>66</v>
      </c>
      <c r="C20" s="141"/>
      <c r="D20" s="141"/>
      <c r="E20" s="141"/>
      <c r="F20" s="141"/>
      <c r="G20" s="141"/>
      <c r="H20" s="141"/>
      <c r="I20" s="141"/>
      <c r="J20" s="142"/>
      <c r="K20" s="67">
        <v>650</v>
      </c>
      <c r="L20" s="68">
        <v>1</v>
      </c>
      <c r="M20" s="68">
        <v>4</v>
      </c>
      <c r="N20" s="69" t="s">
        <v>86</v>
      </c>
      <c r="O20" s="70" t="s">
        <v>64</v>
      </c>
      <c r="P20" s="53">
        <v>710101</v>
      </c>
      <c r="Q20" s="24">
        <f t="shared" si="0"/>
        <v>7865.5</v>
      </c>
      <c r="R20" s="116"/>
      <c r="S20" s="116"/>
      <c r="T20" s="117"/>
      <c r="U20" s="71">
        <v>7865.5</v>
      </c>
      <c r="V20" s="24">
        <v>0</v>
      </c>
      <c r="W20" s="56">
        <v>5</v>
      </c>
      <c r="X20" s="24">
        <f t="shared" si="1"/>
        <v>7865.5</v>
      </c>
      <c r="Y20" s="116"/>
      <c r="Z20" s="116"/>
      <c r="AA20" s="117"/>
      <c r="AB20" s="71">
        <v>7865.5</v>
      </c>
      <c r="AC20" s="24">
        <v>0</v>
      </c>
    </row>
    <row r="21" spans="1:29" s="107" customFormat="1" ht="23.25" customHeight="1">
      <c r="A21" s="48"/>
      <c r="B21" s="110"/>
      <c r="C21" s="110"/>
      <c r="D21" s="110"/>
      <c r="E21" s="108"/>
      <c r="F21" s="108"/>
      <c r="G21" s="108"/>
      <c r="H21" s="108"/>
      <c r="I21" s="108"/>
      <c r="J21" s="109" t="s">
        <v>128</v>
      </c>
      <c r="K21" s="67">
        <v>650</v>
      </c>
      <c r="L21" s="68">
        <v>1</v>
      </c>
      <c r="M21" s="68">
        <v>7</v>
      </c>
      <c r="N21" s="112"/>
      <c r="O21" s="87"/>
      <c r="P21" s="53"/>
      <c r="Q21" s="88">
        <f>Q22</f>
        <v>400</v>
      </c>
      <c r="R21" s="89"/>
      <c r="S21" s="89"/>
      <c r="T21" s="111"/>
      <c r="U21" s="88">
        <f>U22</f>
        <v>400</v>
      </c>
      <c r="V21" s="25">
        <f>V22</f>
        <v>0</v>
      </c>
      <c r="W21" s="113"/>
      <c r="X21" s="88">
        <f>X22</f>
        <v>0</v>
      </c>
      <c r="Y21" s="89"/>
      <c r="Z21" s="89"/>
      <c r="AA21" s="111"/>
      <c r="AB21" s="88">
        <f>AB22</f>
        <v>0</v>
      </c>
      <c r="AC21" s="25">
        <f>AC22</f>
        <v>0</v>
      </c>
    </row>
    <row r="22" spans="1:29" s="107" customFormat="1" ht="30.75" customHeight="1">
      <c r="A22" s="48"/>
      <c r="B22" s="110"/>
      <c r="C22" s="110"/>
      <c r="D22" s="110"/>
      <c r="E22" s="108"/>
      <c r="F22" s="108"/>
      <c r="G22" s="108"/>
      <c r="H22" s="108"/>
      <c r="I22" s="108"/>
      <c r="J22" s="109" t="s">
        <v>81</v>
      </c>
      <c r="K22" s="67">
        <v>650</v>
      </c>
      <c r="L22" s="68">
        <v>1</v>
      </c>
      <c r="M22" s="68">
        <v>7</v>
      </c>
      <c r="N22" s="112" t="s">
        <v>80</v>
      </c>
      <c r="O22" s="87"/>
      <c r="P22" s="53"/>
      <c r="Q22" s="88">
        <f>Q23</f>
        <v>400</v>
      </c>
      <c r="R22" s="89"/>
      <c r="S22" s="89"/>
      <c r="T22" s="111"/>
      <c r="U22" s="88">
        <f>U23</f>
        <v>400</v>
      </c>
      <c r="V22" s="25">
        <f>V23</f>
        <v>0</v>
      </c>
      <c r="W22" s="113"/>
      <c r="X22" s="88">
        <f>X23</f>
        <v>0</v>
      </c>
      <c r="Y22" s="89"/>
      <c r="Z22" s="89"/>
      <c r="AA22" s="111"/>
      <c r="AB22" s="88">
        <f>AB23</f>
        <v>0</v>
      </c>
      <c r="AC22" s="25">
        <f>AC23</f>
        <v>0</v>
      </c>
    </row>
    <row r="23" spans="1:29" ht="26.25" customHeight="1">
      <c r="A23" s="57"/>
      <c r="B23" s="79"/>
      <c r="C23" s="80"/>
      <c r="D23" s="80"/>
      <c r="E23" s="81"/>
      <c r="F23" s="81"/>
      <c r="G23" s="81"/>
      <c r="H23" s="66"/>
      <c r="I23" s="146" t="s">
        <v>17</v>
      </c>
      <c r="J23" s="147"/>
      <c r="K23" s="72">
        <v>650</v>
      </c>
      <c r="L23" s="73">
        <v>1</v>
      </c>
      <c r="M23" s="73">
        <v>7</v>
      </c>
      <c r="N23" s="74" t="s">
        <v>80</v>
      </c>
      <c r="O23" s="75" t="s">
        <v>16</v>
      </c>
      <c r="P23" s="90">
        <v>710101</v>
      </c>
      <c r="Q23" s="25">
        <f>U23</f>
        <v>400</v>
      </c>
      <c r="R23" s="120"/>
      <c r="S23" s="120"/>
      <c r="T23" s="121"/>
      <c r="U23" s="76">
        <f>U24</f>
        <v>400</v>
      </c>
      <c r="V23" s="26">
        <v>0</v>
      </c>
      <c r="W23" s="56">
        <v>5</v>
      </c>
      <c r="X23" s="25">
        <f>AB23</f>
        <v>0</v>
      </c>
      <c r="Y23" s="120"/>
      <c r="Z23" s="120"/>
      <c r="AA23" s="121"/>
      <c r="AB23" s="76">
        <f>AB24</f>
        <v>0</v>
      </c>
      <c r="AC23" s="26">
        <v>0</v>
      </c>
    </row>
    <row r="24" spans="1:29" ht="29.25" customHeight="1">
      <c r="A24" s="48"/>
      <c r="B24" s="141" t="s">
        <v>15</v>
      </c>
      <c r="C24" s="141"/>
      <c r="D24" s="141"/>
      <c r="E24" s="141"/>
      <c r="F24" s="141"/>
      <c r="G24" s="141"/>
      <c r="H24" s="141"/>
      <c r="I24" s="141"/>
      <c r="J24" s="142"/>
      <c r="K24" s="67">
        <v>650</v>
      </c>
      <c r="L24" s="68">
        <v>1</v>
      </c>
      <c r="M24" s="68">
        <v>7</v>
      </c>
      <c r="N24" s="69" t="s">
        <v>80</v>
      </c>
      <c r="O24" s="70" t="s">
        <v>13</v>
      </c>
      <c r="P24" s="53">
        <v>710101</v>
      </c>
      <c r="Q24" s="24">
        <f>U24</f>
        <v>400</v>
      </c>
      <c r="R24" s="116"/>
      <c r="S24" s="116"/>
      <c r="T24" s="117"/>
      <c r="U24" s="71">
        <v>400</v>
      </c>
      <c r="V24" s="24">
        <v>0</v>
      </c>
      <c r="W24" s="56">
        <v>5</v>
      </c>
      <c r="X24" s="24">
        <f>AB24</f>
        <v>0</v>
      </c>
      <c r="Y24" s="116"/>
      <c r="Z24" s="116"/>
      <c r="AA24" s="117"/>
      <c r="AB24" s="71">
        <v>0</v>
      </c>
      <c r="AC24" s="24">
        <v>0</v>
      </c>
    </row>
    <row r="25" spans="1:29" ht="23.25" customHeight="1">
      <c r="A25" s="48"/>
      <c r="B25" s="145" t="s">
        <v>85</v>
      </c>
      <c r="C25" s="145"/>
      <c r="D25" s="145"/>
      <c r="E25" s="146"/>
      <c r="F25" s="146"/>
      <c r="G25" s="146"/>
      <c r="H25" s="146"/>
      <c r="I25" s="146"/>
      <c r="J25" s="147"/>
      <c r="K25" s="72">
        <v>650</v>
      </c>
      <c r="L25" s="73">
        <v>1</v>
      </c>
      <c r="M25" s="73">
        <v>11</v>
      </c>
      <c r="N25" s="74" t="s">
        <v>9</v>
      </c>
      <c r="O25" s="75" t="s">
        <v>9</v>
      </c>
      <c r="P25" s="53">
        <v>710101</v>
      </c>
      <c r="Q25" s="76">
        <v>50</v>
      </c>
      <c r="R25" s="120"/>
      <c r="S25" s="120"/>
      <c r="T25" s="121"/>
      <c r="U25" s="76">
        <v>50</v>
      </c>
      <c r="V25" s="26">
        <v>0</v>
      </c>
      <c r="W25" s="56">
        <v>5</v>
      </c>
      <c r="X25" s="76">
        <v>50</v>
      </c>
      <c r="Y25" s="120"/>
      <c r="Z25" s="120"/>
      <c r="AA25" s="121"/>
      <c r="AB25" s="76">
        <v>50</v>
      </c>
      <c r="AC25" s="26">
        <v>0</v>
      </c>
    </row>
    <row r="26" spans="1:29" ht="26.25" customHeight="1">
      <c r="A26" s="57"/>
      <c r="B26" s="77"/>
      <c r="C26" s="59"/>
      <c r="D26" s="59"/>
      <c r="E26" s="60"/>
      <c r="F26" s="61"/>
      <c r="G26" s="62"/>
      <c r="H26" s="158" t="s">
        <v>81</v>
      </c>
      <c r="I26" s="159"/>
      <c r="J26" s="160"/>
      <c r="K26" s="49">
        <v>650</v>
      </c>
      <c r="L26" s="50">
        <v>1</v>
      </c>
      <c r="M26" s="50">
        <v>11</v>
      </c>
      <c r="N26" s="51" t="s">
        <v>80</v>
      </c>
      <c r="O26" s="52" t="s">
        <v>9</v>
      </c>
      <c r="P26" s="53">
        <v>710101</v>
      </c>
      <c r="Q26" s="54">
        <v>50</v>
      </c>
      <c r="R26" s="114"/>
      <c r="S26" s="114"/>
      <c r="T26" s="115"/>
      <c r="U26" s="54">
        <v>50</v>
      </c>
      <c r="V26" s="55">
        <v>0</v>
      </c>
      <c r="W26" s="56">
        <v>5</v>
      </c>
      <c r="X26" s="54">
        <v>50</v>
      </c>
      <c r="Y26" s="114"/>
      <c r="Z26" s="114"/>
      <c r="AA26" s="115"/>
      <c r="AB26" s="54">
        <v>50</v>
      </c>
      <c r="AC26" s="55">
        <v>0</v>
      </c>
    </row>
    <row r="27" spans="1:29" ht="23.25" customHeight="1">
      <c r="A27" s="57"/>
      <c r="B27" s="78"/>
      <c r="C27" s="65"/>
      <c r="D27" s="65"/>
      <c r="E27" s="63"/>
      <c r="F27" s="63"/>
      <c r="G27" s="63"/>
      <c r="H27" s="66"/>
      <c r="I27" s="143" t="s">
        <v>37</v>
      </c>
      <c r="J27" s="144"/>
      <c r="K27" s="49">
        <v>650</v>
      </c>
      <c r="L27" s="50">
        <v>1</v>
      </c>
      <c r="M27" s="50">
        <v>11</v>
      </c>
      <c r="N27" s="51" t="s">
        <v>80</v>
      </c>
      <c r="O27" s="52" t="s">
        <v>36</v>
      </c>
      <c r="P27" s="53">
        <v>710101</v>
      </c>
      <c r="Q27" s="54">
        <v>50</v>
      </c>
      <c r="R27" s="114"/>
      <c r="S27" s="114"/>
      <c r="T27" s="115"/>
      <c r="U27" s="54">
        <v>50</v>
      </c>
      <c r="V27" s="55">
        <v>0</v>
      </c>
      <c r="W27" s="56">
        <v>5</v>
      </c>
      <c r="X27" s="54">
        <v>50</v>
      </c>
      <c r="Y27" s="114"/>
      <c r="Z27" s="114"/>
      <c r="AA27" s="115"/>
      <c r="AB27" s="54">
        <v>50</v>
      </c>
      <c r="AC27" s="55">
        <v>0</v>
      </c>
    </row>
    <row r="28" spans="1:29" ht="23.25" customHeight="1">
      <c r="A28" s="48"/>
      <c r="B28" s="141" t="s">
        <v>84</v>
      </c>
      <c r="C28" s="141"/>
      <c r="D28" s="141"/>
      <c r="E28" s="141"/>
      <c r="F28" s="141"/>
      <c r="G28" s="141"/>
      <c r="H28" s="141"/>
      <c r="I28" s="141"/>
      <c r="J28" s="142"/>
      <c r="K28" s="67">
        <v>650</v>
      </c>
      <c r="L28" s="68">
        <v>1</v>
      </c>
      <c r="M28" s="68">
        <v>11</v>
      </c>
      <c r="N28" s="69" t="s">
        <v>80</v>
      </c>
      <c r="O28" s="70" t="s">
        <v>83</v>
      </c>
      <c r="P28" s="53">
        <v>710101</v>
      </c>
      <c r="Q28" s="71">
        <v>50</v>
      </c>
      <c r="R28" s="116"/>
      <c r="S28" s="116"/>
      <c r="T28" s="117"/>
      <c r="U28" s="71">
        <v>50</v>
      </c>
      <c r="V28" s="24">
        <v>0</v>
      </c>
      <c r="W28" s="56">
        <v>5</v>
      </c>
      <c r="X28" s="71">
        <v>50</v>
      </c>
      <c r="Y28" s="116"/>
      <c r="Z28" s="116"/>
      <c r="AA28" s="117"/>
      <c r="AB28" s="71">
        <v>50</v>
      </c>
      <c r="AC28" s="24">
        <v>0</v>
      </c>
    </row>
    <row r="29" spans="1:29" ht="23.25" customHeight="1">
      <c r="A29" s="48"/>
      <c r="B29" s="145" t="s">
        <v>82</v>
      </c>
      <c r="C29" s="145"/>
      <c r="D29" s="145"/>
      <c r="E29" s="146"/>
      <c r="F29" s="146"/>
      <c r="G29" s="146"/>
      <c r="H29" s="146"/>
      <c r="I29" s="146"/>
      <c r="J29" s="147"/>
      <c r="K29" s="72">
        <v>650</v>
      </c>
      <c r="L29" s="73">
        <v>1</v>
      </c>
      <c r="M29" s="73">
        <v>13</v>
      </c>
      <c r="N29" s="74" t="s">
        <v>9</v>
      </c>
      <c r="O29" s="75" t="s">
        <v>9</v>
      </c>
      <c r="P29" s="53">
        <v>304507</v>
      </c>
      <c r="Q29" s="76">
        <f>Q30+Q37+Q40+Q43+Q46</f>
        <v>8623.699999999999</v>
      </c>
      <c r="R29" s="120"/>
      <c r="S29" s="120"/>
      <c r="T29" s="121"/>
      <c r="U29" s="76">
        <f>U30+U37+U40+U43+U46</f>
        <v>8623.699999999999</v>
      </c>
      <c r="V29" s="26">
        <v>0</v>
      </c>
      <c r="W29" s="56">
        <v>5</v>
      </c>
      <c r="X29" s="76">
        <f>X30+X37+X40+X43+X46</f>
        <v>8706.5</v>
      </c>
      <c r="Y29" s="120"/>
      <c r="Z29" s="120"/>
      <c r="AA29" s="121"/>
      <c r="AB29" s="76">
        <f>AB30+AB37+AB40+AB43+AB46</f>
        <v>8706.5</v>
      </c>
      <c r="AC29" s="26">
        <v>0</v>
      </c>
    </row>
    <row r="30" spans="1:29" ht="30" customHeight="1">
      <c r="A30" s="57"/>
      <c r="B30" s="77"/>
      <c r="C30" s="59"/>
      <c r="D30" s="59"/>
      <c r="E30" s="60"/>
      <c r="F30" s="61"/>
      <c r="G30" s="62"/>
      <c r="H30" s="158" t="s">
        <v>42</v>
      </c>
      <c r="I30" s="159"/>
      <c r="J30" s="160"/>
      <c r="K30" s="49">
        <v>650</v>
      </c>
      <c r="L30" s="50">
        <v>1</v>
      </c>
      <c r="M30" s="50">
        <v>13</v>
      </c>
      <c r="N30" s="51" t="s">
        <v>34</v>
      </c>
      <c r="O30" s="52" t="s">
        <v>9</v>
      </c>
      <c r="P30" s="53">
        <v>710101</v>
      </c>
      <c r="Q30" s="24">
        <f>U30</f>
        <v>6794.4</v>
      </c>
      <c r="R30" s="114"/>
      <c r="S30" s="114"/>
      <c r="T30" s="115"/>
      <c r="U30" s="54">
        <f>U31+U33+U35</f>
        <v>6794.4</v>
      </c>
      <c r="V30" s="55">
        <v>0</v>
      </c>
      <c r="W30" s="56">
        <v>5</v>
      </c>
      <c r="X30" s="24">
        <f>AB30</f>
        <v>5994.9</v>
      </c>
      <c r="Y30" s="114"/>
      <c r="Z30" s="114"/>
      <c r="AA30" s="115"/>
      <c r="AB30" s="54">
        <f>AB31+AB33+AB35</f>
        <v>5994.9</v>
      </c>
      <c r="AC30" s="55">
        <v>0</v>
      </c>
    </row>
    <row r="31" spans="1:29" ht="45" customHeight="1">
      <c r="A31" s="57"/>
      <c r="B31" s="78"/>
      <c r="C31" s="65"/>
      <c r="D31" s="65"/>
      <c r="E31" s="63"/>
      <c r="F31" s="63"/>
      <c r="G31" s="63"/>
      <c r="H31" s="66"/>
      <c r="I31" s="143" t="s">
        <v>41</v>
      </c>
      <c r="J31" s="144"/>
      <c r="K31" s="49">
        <v>650</v>
      </c>
      <c r="L31" s="50">
        <v>1</v>
      </c>
      <c r="M31" s="50">
        <v>13</v>
      </c>
      <c r="N31" s="51" t="s">
        <v>34</v>
      </c>
      <c r="O31" s="52" t="s">
        <v>40</v>
      </c>
      <c r="P31" s="53">
        <v>710101</v>
      </c>
      <c r="Q31" s="24">
        <f aca="true" t="shared" si="2" ref="Q31:Q36">U31</f>
        <v>5112.9</v>
      </c>
      <c r="R31" s="114"/>
      <c r="S31" s="114"/>
      <c r="T31" s="115"/>
      <c r="U31" s="54">
        <f>U32</f>
        <v>5112.9</v>
      </c>
      <c r="V31" s="55">
        <v>0</v>
      </c>
      <c r="W31" s="56">
        <v>5</v>
      </c>
      <c r="X31" s="24">
        <f aca="true" t="shared" si="3" ref="X31:X40">AB31</f>
        <v>5112.9</v>
      </c>
      <c r="Y31" s="114"/>
      <c r="Z31" s="114"/>
      <c r="AA31" s="115"/>
      <c r="AB31" s="54">
        <f>AB32</f>
        <v>5112.9</v>
      </c>
      <c r="AC31" s="55">
        <v>0</v>
      </c>
    </row>
    <row r="32" spans="1:29" ht="23.25" customHeight="1">
      <c r="A32" s="48"/>
      <c r="B32" s="141" t="s">
        <v>39</v>
      </c>
      <c r="C32" s="141"/>
      <c r="D32" s="141"/>
      <c r="E32" s="141"/>
      <c r="F32" s="141"/>
      <c r="G32" s="141"/>
      <c r="H32" s="141"/>
      <c r="I32" s="141"/>
      <c r="J32" s="142"/>
      <c r="K32" s="67">
        <v>650</v>
      </c>
      <c r="L32" s="68">
        <v>1</v>
      </c>
      <c r="M32" s="68">
        <v>13</v>
      </c>
      <c r="N32" s="69" t="s">
        <v>34</v>
      </c>
      <c r="O32" s="70" t="s">
        <v>38</v>
      </c>
      <c r="P32" s="53">
        <v>710101</v>
      </c>
      <c r="Q32" s="24">
        <f t="shared" si="2"/>
        <v>5112.9</v>
      </c>
      <c r="R32" s="116"/>
      <c r="S32" s="116"/>
      <c r="T32" s="117"/>
      <c r="U32" s="71">
        <v>5112.9</v>
      </c>
      <c r="V32" s="24">
        <v>0</v>
      </c>
      <c r="W32" s="56">
        <v>5</v>
      </c>
      <c r="X32" s="24">
        <f t="shared" si="3"/>
        <v>5112.9</v>
      </c>
      <c r="Y32" s="116"/>
      <c r="Z32" s="116"/>
      <c r="AA32" s="117"/>
      <c r="AB32" s="71">
        <v>5112.9</v>
      </c>
      <c r="AC32" s="24">
        <v>0</v>
      </c>
    </row>
    <row r="33" spans="1:29" ht="26.25" customHeight="1">
      <c r="A33" s="57"/>
      <c r="B33" s="79"/>
      <c r="C33" s="80"/>
      <c r="D33" s="80"/>
      <c r="E33" s="81"/>
      <c r="F33" s="81"/>
      <c r="G33" s="81"/>
      <c r="H33" s="66"/>
      <c r="I33" s="146" t="s">
        <v>17</v>
      </c>
      <c r="J33" s="147"/>
      <c r="K33" s="72">
        <v>650</v>
      </c>
      <c r="L33" s="73">
        <v>1</v>
      </c>
      <c r="M33" s="73">
        <v>13</v>
      </c>
      <c r="N33" s="74" t="s">
        <v>34</v>
      </c>
      <c r="O33" s="75" t="s">
        <v>16</v>
      </c>
      <c r="P33" s="53">
        <v>710101</v>
      </c>
      <c r="Q33" s="24">
        <f t="shared" si="2"/>
        <v>1664.9</v>
      </c>
      <c r="R33" s="120"/>
      <c r="S33" s="120"/>
      <c r="T33" s="121"/>
      <c r="U33" s="76">
        <f>U34</f>
        <v>1664.9</v>
      </c>
      <c r="V33" s="26">
        <v>0</v>
      </c>
      <c r="W33" s="56">
        <v>5</v>
      </c>
      <c r="X33" s="24">
        <f t="shared" si="3"/>
        <v>865.4</v>
      </c>
      <c r="Y33" s="120"/>
      <c r="Z33" s="120"/>
      <c r="AA33" s="121"/>
      <c r="AB33" s="76">
        <f>AB34</f>
        <v>865.4</v>
      </c>
      <c r="AC33" s="26">
        <v>0</v>
      </c>
    </row>
    <row r="34" spans="1:29" ht="29.25" customHeight="1">
      <c r="A34" s="48"/>
      <c r="B34" s="141" t="s">
        <v>15</v>
      </c>
      <c r="C34" s="141"/>
      <c r="D34" s="141"/>
      <c r="E34" s="141"/>
      <c r="F34" s="141"/>
      <c r="G34" s="141"/>
      <c r="H34" s="141"/>
      <c r="I34" s="141"/>
      <c r="J34" s="142"/>
      <c r="K34" s="67">
        <v>650</v>
      </c>
      <c r="L34" s="68">
        <v>1</v>
      </c>
      <c r="M34" s="68">
        <v>13</v>
      </c>
      <c r="N34" s="69" t="s">
        <v>34</v>
      </c>
      <c r="O34" s="70" t="s">
        <v>13</v>
      </c>
      <c r="P34" s="53">
        <v>710101</v>
      </c>
      <c r="Q34" s="24">
        <f t="shared" si="2"/>
        <v>1664.9</v>
      </c>
      <c r="R34" s="116"/>
      <c r="S34" s="116"/>
      <c r="T34" s="117"/>
      <c r="U34" s="71">
        <v>1664.9</v>
      </c>
      <c r="V34" s="24">
        <v>0</v>
      </c>
      <c r="W34" s="56">
        <v>5</v>
      </c>
      <c r="X34" s="24">
        <f t="shared" si="3"/>
        <v>865.4</v>
      </c>
      <c r="Y34" s="116"/>
      <c r="Z34" s="116"/>
      <c r="AA34" s="117"/>
      <c r="AB34" s="71">
        <v>865.4</v>
      </c>
      <c r="AC34" s="24">
        <v>0</v>
      </c>
    </row>
    <row r="35" spans="1:29" ht="23.25" customHeight="1">
      <c r="A35" s="57"/>
      <c r="B35" s="79"/>
      <c r="C35" s="80"/>
      <c r="D35" s="80"/>
      <c r="E35" s="81"/>
      <c r="F35" s="81"/>
      <c r="G35" s="81"/>
      <c r="H35" s="66"/>
      <c r="I35" s="146" t="s">
        <v>37</v>
      </c>
      <c r="J35" s="147"/>
      <c r="K35" s="72">
        <v>650</v>
      </c>
      <c r="L35" s="73">
        <v>1</v>
      </c>
      <c r="M35" s="73">
        <v>13</v>
      </c>
      <c r="N35" s="74" t="s">
        <v>34</v>
      </c>
      <c r="O35" s="75" t="s">
        <v>36</v>
      </c>
      <c r="P35" s="53">
        <v>710101</v>
      </c>
      <c r="Q35" s="24">
        <f t="shared" si="2"/>
        <v>16.6</v>
      </c>
      <c r="R35" s="120"/>
      <c r="S35" s="120"/>
      <c r="T35" s="121"/>
      <c r="U35" s="76">
        <f>U36</f>
        <v>16.6</v>
      </c>
      <c r="V35" s="26">
        <v>0</v>
      </c>
      <c r="W35" s="56">
        <v>5</v>
      </c>
      <c r="X35" s="24">
        <f t="shared" si="3"/>
        <v>16.6</v>
      </c>
      <c r="Y35" s="120"/>
      <c r="Z35" s="120"/>
      <c r="AA35" s="121"/>
      <c r="AB35" s="76">
        <f>AB36</f>
        <v>16.6</v>
      </c>
      <c r="AC35" s="26">
        <v>0</v>
      </c>
    </row>
    <row r="36" spans="1:29" ht="23.25" customHeight="1">
      <c r="A36" s="48"/>
      <c r="B36" s="141" t="s">
        <v>35</v>
      </c>
      <c r="C36" s="141"/>
      <c r="D36" s="141"/>
      <c r="E36" s="141"/>
      <c r="F36" s="141"/>
      <c r="G36" s="141"/>
      <c r="H36" s="141"/>
      <c r="I36" s="141"/>
      <c r="J36" s="142"/>
      <c r="K36" s="67">
        <v>650</v>
      </c>
      <c r="L36" s="68">
        <v>1</v>
      </c>
      <c r="M36" s="68">
        <v>13</v>
      </c>
      <c r="N36" s="69" t="s">
        <v>34</v>
      </c>
      <c r="O36" s="70" t="s">
        <v>33</v>
      </c>
      <c r="P36" s="53">
        <v>710101</v>
      </c>
      <c r="Q36" s="24">
        <f t="shared" si="2"/>
        <v>16.6</v>
      </c>
      <c r="R36" s="116"/>
      <c r="S36" s="116"/>
      <c r="T36" s="117"/>
      <c r="U36" s="71">
        <v>16.6</v>
      </c>
      <c r="V36" s="24">
        <v>0</v>
      </c>
      <c r="W36" s="56">
        <v>5</v>
      </c>
      <c r="X36" s="24">
        <f t="shared" si="3"/>
        <v>16.6</v>
      </c>
      <c r="Y36" s="116"/>
      <c r="Z36" s="116"/>
      <c r="AA36" s="117"/>
      <c r="AB36" s="71">
        <v>16.6</v>
      </c>
      <c r="AC36" s="24">
        <v>0</v>
      </c>
    </row>
    <row r="37" spans="1:29" ht="23.25" customHeight="1">
      <c r="A37" s="57"/>
      <c r="B37" s="82"/>
      <c r="C37" s="83"/>
      <c r="D37" s="83"/>
      <c r="E37" s="61"/>
      <c r="F37" s="61"/>
      <c r="G37" s="62"/>
      <c r="H37" s="139" t="s">
        <v>32</v>
      </c>
      <c r="I37" s="148"/>
      <c r="J37" s="149"/>
      <c r="K37" s="72">
        <v>650</v>
      </c>
      <c r="L37" s="73">
        <v>1</v>
      </c>
      <c r="M37" s="73">
        <v>13</v>
      </c>
      <c r="N37" s="74" t="s">
        <v>31</v>
      </c>
      <c r="O37" s="75" t="s">
        <v>9</v>
      </c>
      <c r="P37" s="53">
        <v>710101</v>
      </c>
      <c r="Q37" s="76">
        <f aca="true" t="shared" si="4" ref="Q37:Q46">U37</f>
        <v>822</v>
      </c>
      <c r="R37" s="120"/>
      <c r="S37" s="120"/>
      <c r="T37" s="121"/>
      <c r="U37" s="76">
        <f>U38</f>
        <v>822</v>
      </c>
      <c r="V37" s="26">
        <v>0</v>
      </c>
      <c r="W37" s="56">
        <v>5</v>
      </c>
      <c r="X37" s="76">
        <f t="shared" si="3"/>
        <v>822</v>
      </c>
      <c r="Y37" s="120"/>
      <c r="Z37" s="120"/>
      <c r="AA37" s="121"/>
      <c r="AB37" s="76">
        <f>AB38</f>
        <v>822</v>
      </c>
      <c r="AC37" s="26">
        <v>0</v>
      </c>
    </row>
    <row r="38" spans="1:29" ht="42" customHeight="1">
      <c r="A38" s="57"/>
      <c r="B38" s="78"/>
      <c r="C38" s="65"/>
      <c r="D38" s="65"/>
      <c r="E38" s="63"/>
      <c r="F38" s="63"/>
      <c r="G38" s="63"/>
      <c r="H38" s="66"/>
      <c r="I38" s="143" t="s">
        <v>41</v>
      </c>
      <c r="J38" s="144"/>
      <c r="K38" s="49">
        <v>650</v>
      </c>
      <c r="L38" s="50">
        <v>1</v>
      </c>
      <c r="M38" s="50">
        <v>13</v>
      </c>
      <c r="N38" s="51" t="s">
        <v>31</v>
      </c>
      <c r="O38" s="52" t="s">
        <v>40</v>
      </c>
      <c r="P38" s="53">
        <v>710101</v>
      </c>
      <c r="Q38" s="54">
        <f t="shared" si="4"/>
        <v>822</v>
      </c>
      <c r="R38" s="114"/>
      <c r="S38" s="114"/>
      <c r="T38" s="115"/>
      <c r="U38" s="54">
        <f>U39</f>
        <v>822</v>
      </c>
      <c r="V38" s="55">
        <v>0</v>
      </c>
      <c r="W38" s="56">
        <v>5</v>
      </c>
      <c r="X38" s="54">
        <f t="shared" si="3"/>
        <v>822</v>
      </c>
      <c r="Y38" s="114"/>
      <c r="Z38" s="114"/>
      <c r="AA38" s="115"/>
      <c r="AB38" s="54">
        <f>AB39</f>
        <v>822</v>
      </c>
      <c r="AC38" s="55">
        <v>0</v>
      </c>
    </row>
    <row r="39" spans="1:29" ht="23.25" customHeight="1">
      <c r="A39" s="48"/>
      <c r="B39" s="141" t="s">
        <v>66</v>
      </c>
      <c r="C39" s="141"/>
      <c r="D39" s="141"/>
      <c r="E39" s="141"/>
      <c r="F39" s="141"/>
      <c r="G39" s="141"/>
      <c r="H39" s="141"/>
      <c r="I39" s="141"/>
      <c r="J39" s="142"/>
      <c r="K39" s="67">
        <v>650</v>
      </c>
      <c r="L39" s="68">
        <v>1</v>
      </c>
      <c r="M39" s="68">
        <v>13</v>
      </c>
      <c r="N39" s="69" t="s">
        <v>31</v>
      </c>
      <c r="O39" s="70" t="s">
        <v>64</v>
      </c>
      <c r="P39" s="53">
        <v>710101</v>
      </c>
      <c r="Q39" s="24">
        <f t="shared" si="4"/>
        <v>822</v>
      </c>
      <c r="R39" s="116"/>
      <c r="S39" s="116"/>
      <c r="T39" s="117"/>
      <c r="U39" s="71">
        <v>822</v>
      </c>
      <c r="V39" s="24">
        <v>0</v>
      </c>
      <c r="W39" s="56">
        <v>5</v>
      </c>
      <c r="X39" s="24">
        <f t="shared" si="3"/>
        <v>822</v>
      </c>
      <c r="Y39" s="116"/>
      <c r="Z39" s="116"/>
      <c r="AA39" s="117"/>
      <c r="AB39" s="71">
        <v>822</v>
      </c>
      <c r="AC39" s="24">
        <v>0</v>
      </c>
    </row>
    <row r="40" spans="1:29" s="107" customFormat="1" ht="28.5" customHeight="1">
      <c r="A40" s="57"/>
      <c r="B40" s="79"/>
      <c r="C40" s="80"/>
      <c r="D40" s="80"/>
      <c r="E40" s="81"/>
      <c r="F40" s="81"/>
      <c r="G40" s="81"/>
      <c r="H40" s="66"/>
      <c r="I40" s="145" t="s">
        <v>81</v>
      </c>
      <c r="J40" s="164"/>
      <c r="K40" s="84">
        <v>650</v>
      </c>
      <c r="L40" s="85">
        <v>1</v>
      </c>
      <c r="M40" s="85">
        <v>13</v>
      </c>
      <c r="N40" s="69" t="s">
        <v>80</v>
      </c>
      <c r="O40" s="87"/>
      <c r="P40" s="53">
        <v>710101</v>
      </c>
      <c r="Q40" s="71">
        <f>Q41</f>
        <v>33.2</v>
      </c>
      <c r="R40" s="125"/>
      <c r="S40" s="125"/>
      <c r="T40" s="126"/>
      <c r="U40" s="88">
        <f>U41</f>
        <v>33.2</v>
      </c>
      <c r="V40" s="25">
        <v>0</v>
      </c>
      <c r="W40" s="113">
        <v>5</v>
      </c>
      <c r="X40" s="71">
        <f t="shared" si="3"/>
        <v>33.2</v>
      </c>
      <c r="Y40" s="125"/>
      <c r="Z40" s="125"/>
      <c r="AA40" s="126"/>
      <c r="AB40" s="88">
        <f>AB41</f>
        <v>33.2</v>
      </c>
      <c r="AC40" s="25">
        <v>0</v>
      </c>
    </row>
    <row r="41" spans="1:29" ht="23.25" customHeight="1">
      <c r="A41" s="57"/>
      <c r="B41" s="79"/>
      <c r="C41" s="80"/>
      <c r="D41" s="80"/>
      <c r="E41" s="81"/>
      <c r="F41" s="81"/>
      <c r="G41" s="81"/>
      <c r="H41" s="66"/>
      <c r="I41" s="146" t="s">
        <v>37</v>
      </c>
      <c r="J41" s="147"/>
      <c r="K41" s="72">
        <v>650</v>
      </c>
      <c r="L41" s="73">
        <v>1</v>
      </c>
      <c r="M41" s="73">
        <v>13</v>
      </c>
      <c r="N41" s="86" t="s">
        <v>80</v>
      </c>
      <c r="O41" s="75" t="s">
        <v>36</v>
      </c>
      <c r="P41" s="90">
        <v>710101</v>
      </c>
      <c r="Q41" s="76">
        <f>U41</f>
        <v>33.2</v>
      </c>
      <c r="R41" s="120"/>
      <c r="S41" s="120"/>
      <c r="T41" s="121"/>
      <c r="U41" s="76">
        <f>U42</f>
        <v>33.2</v>
      </c>
      <c r="V41" s="26">
        <v>0</v>
      </c>
      <c r="W41" s="56">
        <v>5</v>
      </c>
      <c r="X41" s="76">
        <f>AB41</f>
        <v>33.2</v>
      </c>
      <c r="Y41" s="120"/>
      <c r="Z41" s="120"/>
      <c r="AA41" s="121"/>
      <c r="AB41" s="76">
        <f>AB42</f>
        <v>33.2</v>
      </c>
      <c r="AC41" s="26">
        <v>0</v>
      </c>
    </row>
    <row r="42" spans="1:29" ht="23.25" customHeight="1">
      <c r="A42" s="48"/>
      <c r="B42" s="141" t="s">
        <v>35</v>
      </c>
      <c r="C42" s="141"/>
      <c r="D42" s="141"/>
      <c r="E42" s="141"/>
      <c r="F42" s="141"/>
      <c r="G42" s="141"/>
      <c r="H42" s="141"/>
      <c r="I42" s="141"/>
      <c r="J42" s="142"/>
      <c r="K42" s="67">
        <v>650</v>
      </c>
      <c r="L42" s="68">
        <v>1</v>
      </c>
      <c r="M42" s="68">
        <v>13</v>
      </c>
      <c r="N42" s="69" t="s">
        <v>80</v>
      </c>
      <c r="O42" s="70" t="s">
        <v>33</v>
      </c>
      <c r="P42" s="53">
        <v>710101</v>
      </c>
      <c r="Q42" s="24">
        <f>U42</f>
        <v>33.2</v>
      </c>
      <c r="R42" s="116"/>
      <c r="S42" s="116"/>
      <c r="T42" s="117"/>
      <c r="U42" s="71">
        <v>33.2</v>
      </c>
      <c r="V42" s="24">
        <v>0</v>
      </c>
      <c r="W42" s="56">
        <v>5</v>
      </c>
      <c r="X42" s="24">
        <f>AB42</f>
        <v>33.2</v>
      </c>
      <c r="Y42" s="116"/>
      <c r="Z42" s="116"/>
      <c r="AA42" s="117"/>
      <c r="AB42" s="71">
        <v>33.2</v>
      </c>
      <c r="AC42" s="24">
        <v>0</v>
      </c>
    </row>
    <row r="43" spans="1:29" ht="26.25" customHeight="1">
      <c r="A43" s="57"/>
      <c r="B43" s="82"/>
      <c r="C43" s="83"/>
      <c r="D43" s="83"/>
      <c r="E43" s="61"/>
      <c r="F43" s="61"/>
      <c r="G43" s="62"/>
      <c r="H43" s="139" t="s">
        <v>81</v>
      </c>
      <c r="I43" s="139"/>
      <c r="J43" s="140"/>
      <c r="K43" s="84">
        <v>650</v>
      </c>
      <c r="L43" s="85">
        <v>1</v>
      </c>
      <c r="M43" s="85">
        <v>13</v>
      </c>
      <c r="N43" s="86" t="s">
        <v>115</v>
      </c>
      <c r="O43" s="87" t="s">
        <v>9</v>
      </c>
      <c r="P43" s="53">
        <v>710101</v>
      </c>
      <c r="Q43" s="88">
        <f>Q44</f>
        <v>195</v>
      </c>
      <c r="R43" s="125"/>
      <c r="S43" s="125"/>
      <c r="T43" s="126"/>
      <c r="U43" s="88">
        <f>U44</f>
        <v>195</v>
      </c>
      <c r="V43" s="25">
        <v>0</v>
      </c>
      <c r="W43" s="56">
        <v>5</v>
      </c>
      <c r="X43" s="88">
        <f>X44</f>
        <v>195</v>
      </c>
      <c r="Y43" s="125"/>
      <c r="Z43" s="125"/>
      <c r="AA43" s="126"/>
      <c r="AB43" s="88">
        <f>AB44</f>
        <v>195</v>
      </c>
      <c r="AC43" s="25">
        <v>0</v>
      </c>
    </row>
    <row r="44" spans="1:29" ht="26.25" customHeight="1">
      <c r="A44" s="57"/>
      <c r="B44" s="79"/>
      <c r="C44" s="80"/>
      <c r="D44" s="80"/>
      <c r="E44" s="81"/>
      <c r="F44" s="81"/>
      <c r="G44" s="81"/>
      <c r="H44" s="66"/>
      <c r="I44" s="146" t="s">
        <v>17</v>
      </c>
      <c r="J44" s="147"/>
      <c r="K44" s="72">
        <v>650</v>
      </c>
      <c r="L44" s="73">
        <v>1</v>
      </c>
      <c r="M44" s="73">
        <v>13</v>
      </c>
      <c r="N44" s="86" t="s">
        <v>115</v>
      </c>
      <c r="O44" s="75" t="s">
        <v>16</v>
      </c>
      <c r="P44" s="90">
        <v>710101</v>
      </c>
      <c r="Q44" s="76">
        <f t="shared" si="4"/>
        <v>195</v>
      </c>
      <c r="R44" s="120"/>
      <c r="S44" s="120"/>
      <c r="T44" s="121"/>
      <c r="U44" s="76">
        <f>U45</f>
        <v>195</v>
      </c>
      <c r="V44" s="26">
        <v>0</v>
      </c>
      <c r="W44" s="56">
        <v>5</v>
      </c>
      <c r="X44" s="76">
        <f>AB44</f>
        <v>195</v>
      </c>
      <c r="Y44" s="120"/>
      <c r="Z44" s="120"/>
      <c r="AA44" s="121"/>
      <c r="AB44" s="76">
        <f>AB45</f>
        <v>195</v>
      </c>
      <c r="AC44" s="26">
        <v>0</v>
      </c>
    </row>
    <row r="45" spans="1:29" ht="26.25" customHeight="1">
      <c r="A45" s="48"/>
      <c r="B45" s="141" t="s">
        <v>15</v>
      </c>
      <c r="C45" s="141"/>
      <c r="D45" s="141"/>
      <c r="E45" s="141"/>
      <c r="F45" s="141"/>
      <c r="G45" s="141"/>
      <c r="H45" s="141"/>
      <c r="I45" s="141"/>
      <c r="J45" s="142"/>
      <c r="K45" s="67">
        <v>650</v>
      </c>
      <c r="L45" s="68">
        <v>1</v>
      </c>
      <c r="M45" s="68">
        <v>13</v>
      </c>
      <c r="N45" s="69" t="s">
        <v>115</v>
      </c>
      <c r="O45" s="70" t="s">
        <v>13</v>
      </c>
      <c r="P45" s="53">
        <v>710101</v>
      </c>
      <c r="Q45" s="54">
        <f t="shared" si="4"/>
        <v>195</v>
      </c>
      <c r="R45" s="116"/>
      <c r="S45" s="116"/>
      <c r="T45" s="117"/>
      <c r="U45" s="71">
        <v>195</v>
      </c>
      <c r="V45" s="24">
        <v>0</v>
      </c>
      <c r="W45" s="56">
        <v>5</v>
      </c>
      <c r="X45" s="54">
        <f>AB45</f>
        <v>195</v>
      </c>
      <c r="Y45" s="116"/>
      <c r="Z45" s="116"/>
      <c r="AA45" s="117"/>
      <c r="AB45" s="71">
        <v>195</v>
      </c>
      <c r="AC45" s="24">
        <v>0</v>
      </c>
    </row>
    <row r="46" spans="1:29" s="107" customFormat="1" ht="23.25" customHeight="1">
      <c r="A46" s="57"/>
      <c r="B46" s="79"/>
      <c r="C46" s="80"/>
      <c r="D46" s="80"/>
      <c r="E46" s="81"/>
      <c r="F46" s="81"/>
      <c r="G46" s="81"/>
      <c r="H46" s="66"/>
      <c r="I46" s="141" t="s">
        <v>121</v>
      </c>
      <c r="J46" s="142"/>
      <c r="K46" s="67">
        <v>650</v>
      </c>
      <c r="L46" s="68">
        <v>1</v>
      </c>
      <c r="M46" s="68">
        <v>13</v>
      </c>
      <c r="N46" s="69" t="s">
        <v>120</v>
      </c>
      <c r="O46" s="70"/>
      <c r="P46" s="53">
        <v>710101</v>
      </c>
      <c r="Q46" s="71">
        <f t="shared" si="4"/>
        <v>779.1</v>
      </c>
      <c r="R46" s="116"/>
      <c r="S46" s="116"/>
      <c r="T46" s="117"/>
      <c r="U46" s="71">
        <f>U47</f>
        <v>779.1</v>
      </c>
      <c r="V46" s="24">
        <v>0</v>
      </c>
      <c r="W46" s="56">
        <v>5</v>
      </c>
      <c r="X46" s="71">
        <f>AB46</f>
        <v>1661.4</v>
      </c>
      <c r="Y46" s="116"/>
      <c r="Z46" s="116"/>
      <c r="AA46" s="117"/>
      <c r="AB46" s="71">
        <f>AB47</f>
        <v>1661.4</v>
      </c>
      <c r="AC46" s="24">
        <v>0</v>
      </c>
    </row>
    <row r="47" spans="1:29" s="107" customFormat="1" ht="23.25" customHeight="1">
      <c r="A47" s="57"/>
      <c r="B47" s="79"/>
      <c r="C47" s="80"/>
      <c r="D47" s="80"/>
      <c r="E47" s="81"/>
      <c r="F47" s="81"/>
      <c r="G47" s="81"/>
      <c r="H47" s="66"/>
      <c r="I47" s="146" t="s">
        <v>37</v>
      </c>
      <c r="J47" s="147"/>
      <c r="K47" s="72">
        <v>650</v>
      </c>
      <c r="L47" s="73">
        <v>1</v>
      </c>
      <c r="M47" s="73">
        <v>13</v>
      </c>
      <c r="N47" s="86" t="s">
        <v>120</v>
      </c>
      <c r="O47" s="75" t="s">
        <v>36</v>
      </c>
      <c r="P47" s="90">
        <v>710101</v>
      </c>
      <c r="Q47" s="76">
        <f>U47</f>
        <v>779.1</v>
      </c>
      <c r="R47" s="120"/>
      <c r="S47" s="120"/>
      <c r="T47" s="121"/>
      <c r="U47" s="76">
        <f>U48</f>
        <v>779.1</v>
      </c>
      <c r="V47" s="26">
        <v>0</v>
      </c>
      <c r="W47" s="56">
        <v>5</v>
      </c>
      <c r="X47" s="76">
        <f>AB47</f>
        <v>1661.4</v>
      </c>
      <c r="Y47" s="120"/>
      <c r="Z47" s="120"/>
      <c r="AA47" s="121"/>
      <c r="AB47" s="76">
        <f>AB48</f>
        <v>1661.4</v>
      </c>
      <c r="AC47" s="26">
        <v>0</v>
      </c>
    </row>
    <row r="48" spans="1:29" s="107" customFormat="1" ht="23.25" customHeight="1">
      <c r="A48" s="48"/>
      <c r="B48" s="141" t="s">
        <v>84</v>
      </c>
      <c r="C48" s="141"/>
      <c r="D48" s="141"/>
      <c r="E48" s="141"/>
      <c r="F48" s="141"/>
      <c r="G48" s="141"/>
      <c r="H48" s="141"/>
      <c r="I48" s="141"/>
      <c r="J48" s="142"/>
      <c r="K48" s="67">
        <v>650</v>
      </c>
      <c r="L48" s="68">
        <v>1</v>
      </c>
      <c r="M48" s="68">
        <v>13</v>
      </c>
      <c r="N48" s="69" t="s">
        <v>120</v>
      </c>
      <c r="O48" s="70">
        <v>870</v>
      </c>
      <c r="P48" s="53">
        <v>710101</v>
      </c>
      <c r="Q48" s="24">
        <f>U48</f>
        <v>779.1</v>
      </c>
      <c r="R48" s="116"/>
      <c r="S48" s="116"/>
      <c r="T48" s="117"/>
      <c r="U48" s="71">
        <v>779.1</v>
      </c>
      <c r="V48" s="24">
        <v>0</v>
      </c>
      <c r="W48" s="56">
        <v>5</v>
      </c>
      <c r="X48" s="24">
        <f>AB48</f>
        <v>1661.4</v>
      </c>
      <c r="Y48" s="116"/>
      <c r="Z48" s="116"/>
      <c r="AA48" s="117"/>
      <c r="AB48" s="71">
        <v>1661.4</v>
      </c>
      <c r="AC48" s="24">
        <v>0</v>
      </c>
    </row>
    <row r="49" spans="1:29" s="47" customFormat="1" ht="23.25" customHeight="1">
      <c r="A49" s="10"/>
      <c r="B49" s="11"/>
      <c r="C49" s="150" t="s">
        <v>112</v>
      </c>
      <c r="D49" s="150"/>
      <c r="E49" s="150"/>
      <c r="F49" s="150"/>
      <c r="G49" s="150"/>
      <c r="H49" s="150"/>
      <c r="I49" s="150"/>
      <c r="J49" s="151"/>
      <c r="K49" s="12">
        <v>650</v>
      </c>
      <c r="L49" s="13">
        <v>2</v>
      </c>
      <c r="M49" s="13" t="s">
        <v>9</v>
      </c>
      <c r="N49" s="14" t="s">
        <v>9</v>
      </c>
      <c r="O49" s="15" t="s">
        <v>9</v>
      </c>
      <c r="P49" s="6">
        <v>780106</v>
      </c>
      <c r="Q49" s="16">
        <f>U49+V49</f>
        <v>189.2</v>
      </c>
      <c r="R49" s="118"/>
      <c r="S49" s="118"/>
      <c r="T49" s="119"/>
      <c r="U49" s="16">
        <v>0</v>
      </c>
      <c r="V49" s="17">
        <f>V50</f>
        <v>189.2</v>
      </c>
      <c r="W49" s="9">
        <v>5</v>
      </c>
      <c r="X49" s="16">
        <f>AB49+AC49</f>
        <v>189.2</v>
      </c>
      <c r="Y49" s="118"/>
      <c r="Z49" s="118"/>
      <c r="AA49" s="119"/>
      <c r="AB49" s="16">
        <v>0</v>
      </c>
      <c r="AC49" s="17">
        <f>AC50</f>
        <v>189.2</v>
      </c>
    </row>
    <row r="50" spans="1:29" ht="23.25" customHeight="1">
      <c r="A50" s="48"/>
      <c r="B50" s="141" t="s">
        <v>79</v>
      </c>
      <c r="C50" s="141"/>
      <c r="D50" s="141"/>
      <c r="E50" s="143"/>
      <c r="F50" s="143"/>
      <c r="G50" s="143"/>
      <c r="H50" s="143"/>
      <c r="I50" s="143"/>
      <c r="J50" s="144"/>
      <c r="K50" s="49">
        <v>650</v>
      </c>
      <c r="L50" s="50">
        <v>2</v>
      </c>
      <c r="M50" s="50">
        <v>3</v>
      </c>
      <c r="N50" s="51" t="s">
        <v>9</v>
      </c>
      <c r="O50" s="52" t="s">
        <v>9</v>
      </c>
      <c r="P50" s="53">
        <v>780106</v>
      </c>
      <c r="Q50" s="24">
        <f>U50+V50</f>
        <v>189.2</v>
      </c>
      <c r="R50" s="114"/>
      <c r="S50" s="114"/>
      <c r="T50" s="115"/>
      <c r="U50" s="54">
        <v>0</v>
      </c>
      <c r="V50" s="55">
        <f>V51</f>
        <v>189.2</v>
      </c>
      <c r="W50" s="56">
        <v>5</v>
      </c>
      <c r="X50" s="24">
        <f>AB50+AC50</f>
        <v>189.2</v>
      </c>
      <c r="Y50" s="114"/>
      <c r="Z50" s="114"/>
      <c r="AA50" s="115"/>
      <c r="AB50" s="54">
        <v>0</v>
      </c>
      <c r="AC50" s="55">
        <f>AC51</f>
        <v>189.2</v>
      </c>
    </row>
    <row r="51" spans="1:29" ht="30" customHeight="1">
      <c r="A51" s="57"/>
      <c r="B51" s="58"/>
      <c r="C51" s="59"/>
      <c r="D51" s="59"/>
      <c r="E51" s="60"/>
      <c r="F51" s="61"/>
      <c r="G51" s="62"/>
      <c r="H51" s="158" t="s">
        <v>78</v>
      </c>
      <c r="I51" s="159"/>
      <c r="J51" s="160"/>
      <c r="K51" s="49">
        <v>650</v>
      </c>
      <c r="L51" s="50">
        <v>2</v>
      </c>
      <c r="M51" s="50">
        <v>3</v>
      </c>
      <c r="N51" s="51" t="s">
        <v>77</v>
      </c>
      <c r="O51" s="52" t="s">
        <v>9</v>
      </c>
      <c r="P51" s="53">
        <v>780106</v>
      </c>
      <c r="Q51" s="24">
        <f>U51+V51</f>
        <v>189.2</v>
      </c>
      <c r="R51" s="114"/>
      <c r="S51" s="114"/>
      <c r="T51" s="115"/>
      <c r="U51" s="54">
        <v>0</v>
      </c>
      <c r="V51" s="55">
        <f>V52</f>
        <v>189.2</v>
      </c>
      <c r="W51" s="56">
        <v>5</v>
      </c>
      <c r="X51" s="24">
        <f>AB51+AC51</f>
        <v>189.2</v>
      </c>
      <c r="Y51" s="114"/>
      <c r="Z51" s="114"/>
      <c r="AA51" s="115"/>
      <c r="AB51" s="54">
        <v>0</v>
      </c>
      <c r="AC51" s="55">
        <f>AC52</f>
        <v>189.2</v>
      </c>
    </row>
    <row r="52" spans="1:29" ht="44.25" customHeight="1">
      <c r="A52" s="57"/>
      <c r="B52" s="64"/>
      <c r="C52" s="65"/>
      <c r="D52" s="65"/>
      <c r="E52" s="63"/>
      <c r="F52" s="63"/>
      <c r="G52" s="63"/>
      <c r="H52" s="66"/>
      <c r="I52" s="143" t="s">
        <v>41</v>
      </c>
      <c r="J52" s="144"/>
      <c r="K52" s="49">
        <v>650</v>
      </c>
      <c r="L52" s="50">
        <v>2</v>
      </c>
      <c r="M52" s="50">
        <v>3</v>
      </c>
      <c r="N52" s="51" t="s">
        <v>77</v>
      </c>
      <c r="O52" s="52" t="s">
        <v>40</v>
      </c>
      <c r="P52" s="53">
        <v>780106</v>
      </c>
      <c r="Q52" s="24">
        <f>U52+V52</f>
        <v>189.2</v>
      </c>
      <c r="R52" s="114"/>
      <c r="S52" s="114"/>
      <c r="T52" s="115"/>
      <c r="U52" s="54">
        <v>0</v>
      </c>
      <c r="V52" s="55">
        <f>V53</f>
        <v>189.2</v>
      </c>
      <c r="W52" s="56">
        <v>5</v>
      </c>
      <c r="X52" s="24">
        <f>AB52+AC52</f>
        <v>189.2</v>
      </c>
      <c r="Y52" s="114"/>
      <c r="Z52" s="114"/>
      <c r="AA52" s="115"/>
      <c r="AB52" s="54">
        <v>0</v>
      </c>
      <c r="AC52" s="55">
        <f>AC53</f>
        <v>189.2</v>
      </c>
    </row>
    <row r="53" spans="1:29" ht="23.25" customHeight="1">
      <c r="A53" s="48"/>
      <c r="B53" s="141" t="s">
        <v>66</v>
      </c>
      <c r="C53" s="141"/>
      <c r="D53" s="141"/>
      <c r="E53" s="141"/>
      <c r="F53" s="141"/>
      <c r="G53" s="141"/>
      <c r="H53" s="141"/>
      <c r="I53" s="141"/>
      <c r="J53" s="142"/>
      <c r="K53" s="67">
        <v>650</v>
      </c>
      <c r="L53" s="68">
        <v>2</v>
      </c>
      <c r="M53" s="68">
        <v>3</v>
      </c>
      <c r="N53" s="69" t="s">
        <v>77</v>
      </c>
      <c r="O53" s="70" t="s">
        <v>64</v>
      </c>
      <c r="P53" s="53">
        <v>780106</v>
      </c>
      <c r="Q53" s="24">
        <f>U53+V53</f>
        <v>189.2</v>
      </c>
      <c r="R53" s="116"/>
      <c r="S53" s="116"/>
      <c r="T53" s="117"/>
      <c r="U53" s="71">
        <v>0</v>
      </c>
      <c r="V53" s="24">
        <v>189.2</v>
      </c>
      <c r="W53" s="56">
        <v>5</v>
      </c>
      <c r="X53" s="24">
        <f>AB53+AC53</f>
        <v>189.2</v>
      </c>
      <c r="Y53" s="116"/>
      <c r="Z53" s="116"/>
      <c r="AA53" s="117"/>
      <c r="AB53" s="71">
        <v>0</v>
      </c>
      <c r="AC53" s="24">
        <v>189.2</v>
      </c>
    </row>
    <row r="54" spans="1:29" s="47" customFormat="1" ht="27" customHeight="1">
      <c r="A54" s="10"/>
      <c r="B54" s="11"/>
      <c r="C54" s="150" t="s">
        <v>113</v>
      </c>
      <c r="D54" s="150"/>
      <c r="E54" s="150"/>
      <c r="F54" s="150"/>
      <c r="G54" s="150"/>
      <c r="H54" s="150"/>
      <c r="I54" s="150"/>
      <c r="J54" s="151"/>
      <c r="K54" s="12">
        <v>650</v>
      </c>
      <c r="L54" s="13">
        <v>3</v>
      </c>
      <c r="M54" s="13" t="s">
        <v>9</v>
      </c>
      <c r="N54" s="14" t="s">
        <v>9</v>
      </c>
      <c r="O54" s="15" t="s">
        <v>9</v>
      </c>
      <c r="P54" s="6">
        <v>711601</v>
      </c>
      <c r="Q54" s="22">
        <f>Q55+Q59+Q63</f>
        <v>204.6</v>
      </c>
      <c r="R54" s="118"/>
      <c r="S54" s="118"/>
      <c r="T54" s="119"/>
      <c r="U54" s="16">
        <f>U55+U59+U63</f>
        <v>180.1</v>
      </c>
      <c r="V54" s="17">
        <f>V55+V59+V63</f>
        <v>24.5</v>
      </c>
      <c r="W54" s="9">
        <v>5</v>
      </c>
      <c r="X54" s="22">
        <f>X55+X59+X63</f>
        <v>204.5</v>
      </c>
      <c r="Y54" s="118"/>
      <c r="Z54" s="118"/>
      <c r="AA54" s="119"/>
      <c r="AB54" s="16">
        <f>AB55+AB59+AB63</f>
        <v>180</v>
      </c>
      <c r="AC54" s="17">
        <f>AC55+AC59+AC63</f>
        <v>24.5</v>
      </c>
    </row>
    <row r="55" spans="1:29" ht="23.25" customHeight="1">
      <c r="A55" s="48"/>
      <c r="B55" s="141" t="s">
        <v>76</v>
      </c>
      <c r="C55" s="141"/>
      <c r="D55" s="141"/>
      <c r="E55" s="143"/>
      <c r="F55" s="143"/>
      <c r="G55" s="143"/>
      <c r="H55" s="143"/>
      <c r="I55" s="143"/>
      <c r="J55" s="144"/>
      <c r="K55" s="49">
        <v>650</v>
      </c>
      <c r="L55" s="50">
        <v>3</v>
      </c>
      <c r="M55" s="50">
        <v>4</v>
      </c>
      <c r="N55" s="51" t="s">
        <v>9</v>
      </c>
      <c r="O55" s="52" t="s">
        <v>9</v>
      </c>
      <c r="P55" s="53">
        <v>780102</v>
      </c>
      <c r="Q55" s="24">
        <f>U55+V55</f>
        <v>24.5</v>
      </c>
      <c r="R55" s="114"/>
      <c r="S55" s="114"/>
      <c r="T55" s="115"/>
      <c r="U55" s="54">
        <v>0</v>
      </c>
      <c r="V55" s="55">
        <f>V56</f>
        <v>24.5</v>
      </c>
      <c r="W55" s="56">
        <v>5</v>
      </c>
      <c r="X55" s="24">
        <f>AB55+AC55</f>
        <v>24.5</v>
      </c>
      <c r="Y55" s="114"/>
      <c r="Z55" s="114"/>
      <c r="AA55" s="115"/>
      <c r="AB55" s="54">
        <v>0</v>
      </c>
      <c r="AC55" s="55">
        <f>AC56</f>
        <v>24.5</v>
      </c>
    </row>
    <row r="56" spans="1:29" ht="90" customHeight="1">
      <c r="A56" s="57"/>
      <c r="B56" s="58"/>
      <c r="C56" s="59"/>
      <c r="D56" s="59"/>
      <c r="E56" s="60"/>
      <c r="F56" s="61"/>
      <c r="G56" s="62"/>
      <c r="H56" s="158" t="s">
        <v>75</v>
      </c>
      <c r="I56" s="159"/>
      <c r="J56" s="160"/>
      <c r="K56" s="49">
        <v>650</v>
      </c>
      <c r="L56" s="50">
        <v>3</v>
      </c>
      <c r="M56" s="50">
        <v>4</v>
      </c>
      <c r="N56" s="51" t="s">
        <v>74</v>
      </c>
      <c r="O56" s="52" t="s">
        <v>9</v>
      </c>
      <c r="P56" s="53">
        <v>780102</v>
      </c>
      <c r="Q56" s="24">
        <f>U56+V56</f>
        <v>24.5</v>
      </c>
      <c r="R56" s="114"/>
      <c r="S56" s="114"/>
      <c r="T56" s="115"/>
      <c r="U56" s="54">
        <v>0</v>
      </c>
      <c r="V56" s="55">
        <f>V57</f>
        <v>24.5</v>
      </c>
      <c r="W56" s="56">
        <v>5</v>
      </c>
      <c r="X56" s="24">
        <f>AB56+AC56</f>
        <v>24.5</v>
      </c>
      <c r="Y56" s="114"/>
      <c r="Z56" s="114"/>
      <c r="AA56" s="115"/>
      <c r="AB56" s="54">
        <v>0</v>
      </c>
      <c r="AC56" s="55">
        <f>AC57</f>
        <v>24.5</v>
      </c>
    </row>
    <row r="57" spans="1:29" ht="45.75" customHeight="1">
      <c r="A57" s="57"/>
      <c r="B57" s="64"/>
      <c r="C57" s="65"/>
      <c r="D57" s="65"/>
      <c r="E57" s="63"/>
      <c r="F57" s="63"/>
      <c r="G57" s="63"/>
      <c r="H57" s="66"/>
      <c r="I57" s="143" t="s">
        <v>41</v>
      </c>
      <c r="J57" s="144"/>
      <c r="K57" s="49">
        <v>650</v>
      </c>
      <c r="L57" s="50">
        <v>3</v>
      </c>
      <c r="M57" s="50">
        <v>4</v>
      </c>
      <c r="N57" s="51" t="s">
        <v>74</v>
      </c>
      <c r="O57" s="52" t="s">
        <v>40</v>
      </c>
      <c r="P57" s="53">
        <v>780102</v>
      </c>
      <c r="Q57" s="25">
        <f aca="true" t="shared" si="5" ref="Q57:Q69">U57+V57</f>
        <v>24.5</v>
      </c>
      <c r="R57" s="114"/>
      <c r="S57" s="114"/>
      <c r="T57" s="115"/>
      <c r="U57" s="54">
        <v>0</v>
      </c>
      <c r="V57" s="55">
        <f>V58</f>
        <v>24.5</v>
      </c>
      <c r="W57" s="56">
        <v>5</v>
      </c>
      <c r="X57" s="25">
        <f aca="true" t="shared" si="6" ref="X57:X62">AB57+AC57</f>
        <v>24.5</v>
      </c>
      <c r="Y57" s="114"/>
      <c r="Z57" s="114"/>
      <c r="AA57" s="115"/>
      <c r="AB57" s="54">
        <v>0</v>
      </c>
      <c r="AC57" s="55">
        <f>AC58</f>
        <v>24.5</v>
      </c>
    </row>
    <row r="58" spans="1:29" ht="23.25" customHeight="1">
      <c r="A58" s="48"/>
      <c r="B58" s="141" t="s">
        <v>66</v>
      </c>
      <c r="C58" s="141"/>
      <c r="D58" s="141"/>
      <c r="E58" s="141"/>
      <c r="F58" s="141"/>
      <c r="G58" s="141"/>
      <c r="H58" s="141"/>
      <c r="I58" s="141"/>
      <c r="J58" s="142"/>
      <c r="K58" s="67">
        <v>650</v>
      </c>
      <c r="L58" s="68">
        <v>3</v>
      </c>
      <c r="M58" s="68">
        <v>4</v>
      </c>
      <c r="N58" s="69" t="s">
        <v>74</v>
      </c>
      <c r="O58" s="70" t="s">
        <v>64</v>
      </c>
      <c r="P58" s="53">
        <v>780102</v>
      </c>
      <c r="Q58" s="24">
        <f t="shared" si="5"/>
        <v>24.5</v>
      </c>
      <c r="R58" s="116"/>
      <c r="S58" s="116"/>
      <c r="T58" s="117"/>
      <c r="U58" s="71">
        <v>0</v>
      </c>
      <c r="V58" s="24">
        <v>24.5</v>
      </c>
      <c r="W58" s="56">
        <v>5</v>
      </c>
      <c r="X58" s="24">
        <f t="shared" si="6"/>
        <v>24.5</v>
      </c>
      <c r="Y58" s="116"/>
      <c r="Z58" s="116"/>
      <c r="AA58" s="117"/>
      <c r="AB58" s="71">
        <v>0</v>
      </c>
      <c r="AC58" s="24">
        <v>24.5</v>
      </c>
    </row>
    <row r="59" spans="1:29" ht="30.75" customHeight="1">
      <c r="A59" s="48"/>
      <c r="B59" s="145" t="s">
        <v>73</v>
      </c>
      <c r="C59" s="145"/>
      <c r="D59" s="145"/>
      <c r="E59" s="146"/>
      <c r="F59" s="146"/>
      <c r="G59" s="146"/>
      <c r="H59" s="146"/>
      <c r="I59" s="146"/>
      <c r="J59" s="147"/>
      <c r="K59" s="72">
        <v>650</v>
      </c>
      <c r="L59" s="73">
        <v>3</v>
      </c>
      <c r="M59" s="73">
        <v>9</v>
      </c>
      <c r="N59" s="74" t="s">
        <v>9</v>
      </c>
      <c r="O59" s="75" t="s">
        <v>9</v>
      </c>
      <c r="P59" s="53">
        <v>710101</v>
      </c>
      <c r="Q59" s="24">
        <f t="shared" si="5"/>
        <v>110</v>
      </c>
      <c r="R59" s="120"/>
      <c r="S59" s="120"/>
      <c r="T59" s="121"/>
      <c r="U59" s="76">
        <f>U60</f>
        <v>110</v>
      </c>
      <c r="V59" s="26">
        <v>0</v>
      </c>
      <c r="W59" s="56">
        <v>5</v>
      </c>
      <c r="X59" s="24">
        <f t="shared" si="6"/>
        <v>110</v>
      </c>
      <c r="Y59" s="120"/>
      <c r="Z59" s="120"/>
      <c r="AA59" s="121"/>
      <c r="AB59" s="76">
        <f>AB60</f>
        <v>110</v>
      </c>
      <c r="AC59" s="26">
        <v>0</v>
      </c>
    </row>
    <row r="60" spans="1:29" ht="29.25" customHeight="1">
      <c r="A60" s="57"/>
      <c r="B60" s="58"/>
      <c r="C60" s="59"/>
      <c r="D60" s="59"/>
      <c r="E60" s="60"/>
      <c r="F60" s="61"/>
      <c r="G60" s="62"/>
      <c r="H60" s="158" t="s">
        <v>72</v>
      </c>
      <c r="I60" s="159"/>
      <c r="J60" s="160"/>
      <c r="K60" s="49">
        <v>650</v>
      </c>
      <c r="L60" s="50">
        <v>3</v>
      </c>
      <c r="M60" s="50">
        <v>9</v>
      </c>
      <c r="N60" s="51" t="s">
        <v>71</v>
      </c>
      <c r="O60" s="52" t="s">
        <v>9</v>
      </c>
      <c r="P60" s="53">
        <v>710101</v>
      </c>
      <c r="Q60" s="25">
        <f t="shared" si="5"/>
        <v>110</v>
      </c>
      <c r="R60" s="114"/>
      <c r="S60" s="114"/>
      <c r="T60" s="115"/>
      <c r="U60" s="54">
        <f>U61</f>
        <v>110</v>
      </c>
      <c r="V60" s="55">
        <v>0</v>
      </c>
      <c r="W60" s="56">
        <v>5</v>
      </c>
      <c r="X60" s="25">
        <f t="shared" si="6"/>
        <v>110</v>
      </c>
      <c r="Y60" s="114"/>
      <c r="Z60" s="114"/>
      <c r="AA60" s="115"/>
      <c r="AB60" s="54">
        <f>AB61</f>
        <v>110</v>
      </c>
      <c r="AC60" s="55">
        <v>0</v>
      </c>
    </row>
    <row r="61" spans="1:29" ht="31.5" customHeight="1">
      <c r="A61" s="57"/>
      <c r="B61" s="64"/>
      <c r="C61" s="65"/>
      <c r="D61" s="65"/>
      <c r="E61" s="63"/>
      <c r="F61" s="63"/>
      <c r="G61" s="63"/>
      <c r="H61" s="66"/>
      <c r="I61" s="143" t="s">
        <v>17</v>
      </c>
      <c r="J61" s="144"/>
      <c r="K61" s="49">
        <v>650</v>
      </c>
      <c r="L61" s="50">
        <v>3</v>
      </c>
      <c r="M61" s="50">
        <v>9</v>
      </c>
      <c r="N61" s="51" t="s">
        <v>71</v>
      </c>
      <c r="O61" s="52" t="s">
        <v>16</v>
      </c>
      <c r="P61" s="53">
        <v>710101</v>
      </c>
      <c r="Q61" s="24">
        <f t="shared" si="5"/>
        <v>110</v>
      </c>
      <c r="R61" s="114"/>
      <c r="S61" s="114"/>
      <c r="T61" s="115"/>
      <c r="U61" s="54">
        <f>U62</f>
        <v>110</v>
      </c>
      <c r="V61" s="55">
        <v>0</v>
      </c>
      <c r="W61" s="56">
        <v>5</v>
      </c>
      <c r="X61" s="24">
        <f t="shared" si="6"/>
        <v>110</v>
      </c>
      <c r="Y61" s="114"/>
      <c r="Z61" s="114"/>
      <c r="AA61" s="115"/>
      <c r="AB61" s="54">
        <f>AB62</f>
        <v>110</v>
      </c>
      <c r="AC61" s="55">
        <v>0</v>
      </c>
    </row>
    <row r="62" spans="1:29" ht="31.5" customHeight="1">
      <c r="A62" s="48"/>
      <c r="B62" s="141" t="s">
        <v>15</v>
      </c>
      <c r="C62" s="141"/>
      <c r="D62" s="141"/>
      <c r="E62" s="141"/>
      <c r="F62" s="141"/>
      <c r="G62" s="141"/>
      <c r="H62" s="141"/>
      <c r="I62" s="141"/>
      <c r="J62" s="142"/>
      <c r="K62" s="67">
        <v>650</v>
      </c>
      <c r="L62" s="68">
        <v>3</v>
      </c>
      <c r="M62" s="68">
        <v>9</v>
      </c>
      <c r="N62" s="69" t="s">
        <v>71</v>
      </c>
      <c r="O62" s="70" t="s">
        <v>13</v>
      </c>
      <c r="P62" s="53">
        <v>710101</v>
      </c>
      <c r="Q62" s="26">
        <f t="shared" si="5"/>
        <v>110</v>
      </c>
      <c r="R62" s="116"/>
      <c r="S62" s="116"/>
      <c r="T62" s="117"/>
      <c r="U62" s="71">
        <v>110</v>
      </c>
      <c r="V62" s="24">
        <v>0</v>
      </c>
      <c r="W62" s="56">
        <v>5</v>
      </c>
      <c r="X62" s="26">
        <f t="shared" si="6"/>
        <v>110</v>
      </c>
      <c r="Y62" s="116"/>
      <c r="Z62" s="116"/>
      <c r="AA62" s="117"/>
      <c r="AB62" s="71">
        <v>110</v>
      </c>
      <c r="AC62" s="24">
        <v>0</v>
      </c>
    </row>
    <row r="63" spans="1:29" ht="28.5" customHeight="1">
      <c r="A63" s="48"/>
      <c r="B63" s="145" t="s">
        <v>70</v>
      </c>
      <c r="C63" s="145"/>
      <c r="D63" s="145"/>
      <c r="E63" s="146"/>
      <c r="F63" s="146"/>
      <c r="G63" s="146"/>
      <c r="H63" s="146"/>
      <c r="I63" s="146"/>
      <c r="J63" s="147"/>
      <c r="K63" s="72">
        <v>650</v>
      </c>
      <c r="L63" s="73">
        <v>3</v>
      </c>
      <c r="M63" s="73">
        <v>14</v>
      </c>
      <c r="N63" s="74" t="s">
        <v>9</v>
      </c>
      <c r="O63" s="75" t="s">
        <v>9</v>
      </c>
      <c r="P63" s="53">
        <v>711601</v>
      </c>
      <c r="Q63" s="24">
        <f>U63+V63</f>
        <v>70.1</v>
      </c>
      <c r="R63" s="120"/>
      <c r="S63" s="120"/>
      <c r="T63" s="121"/>
      <c r="U63" s="76">
        <f>U64+U67</f>
        <v>70.1</v>
      </c>
      <c r="V63" s="26">
        <v>0</v>
      </c>
      <c r="W63" s="56">
        <v>5</v>
      </c>
      <c r="X63" s="24">
        <f>AB63+AC63</f>
        <v>70</v>
      </c>
      <c r="Y63" s="120"/>
      <c r="Z63" s="120"/>
      <c r="AA63" s="121"/>
      <c r="AB63" s="76">
        <f>AB64+AB67</f>
        <v>70</v>
      </c>
      <c r="AC63" s="26">
        <v>0</v>
      </c>
    </row>
    <row r="64" spans="1:29" ht="30" customHeight="1">
      <c r="A64" s="57"/>
      <c r="B64" s="58"/>
      <c r="C64" s="59"/>
      <c r="D64" s="59"/>
      <c r="E64" s="60"/>
      <c r="F64" s="61"/>
      <c r="G64" s="62"/>
      <c r="H64" s="158" t="s">
        <v>69</v>
      </c>
      <c r="I64" s="159"/>
      <c r="J64" s="160"/>
      <c r="K64" s="49">
        <v>650</v>
      </c>
      <c r="L64" s="50">
        <v>3</v>
      </c>
      <c r="M64" s="50">
        <v>14</v>
      </c>
      <c r="N64" s="51" t="s">
        <v>68</v>
      </c>
      <c r="O64" s="52" t="s">
        <v>9</v>
      </c>
      <c r="P64" s="53">
        <v>771601</v>
      </c>
      <c r="Q64" s="26">
        <f t="shared" si="5"/>
        <v>49.1</v>
      </c>
      <c r="R64" s="114"/>
      <c r="S64" s="114"/>
      <c r="T64" s="115"/>
      <c r="U64" s="54">
        <f>U65</f>
        <v>49.1</v>
      </c>
      <c r="V64" s="55">
        <v>0</v>
      </c>
      <c r="W64" s="56">
        <v>5</v>
      </c>
      <c r="X64" s="26">
        <f aca="true" t="shared" si="7" ref="X64:X69">AB64+AC64</f>
        <v>49</v>
      </c>
      <c r="Y64" s="114"/>
      <c r="Z64" s="114"/>
      <c r="AA64" s="115"/>
      <c r="AB64" s="54">
        <f>AB65</f>
        <v>49</v>
      </c>
      <c r="AC64" s="55">
        <v>0</v>
      </c>
    </row>
    <row r="65" spans="1:29" ht="42" customHeight="1">
      <c r="A65" s="57"/>
      <c r="B65" s="64"/>
      <c r="C65" s="65"/>
      <c r="D65" s="65"/>
      <c r="E65" s="63"/>
      <c r="F65" s="63"/>
      <c r="G65" s="63"/>
      <c r="H65" s="66"/>
      <c r="I65" s="143" t="s">
        <v>41</v>
      </c>
      <c r="J65" s="144"/>
      <c r="K65" s="49">
        <v>650</v>
      </c>
      <c r="L65" s="50">
        <v>3</v>
      </c>
      <c r="M65" s="50">
        <v>14</v>
      </c>
      <c r="N65" s="51" t="s">
        <v>68</v>
      </c>
      <c r="O65" s="52" t="s">
        <v>40</v>
      </c>
      <c r="P65" s="53">
        <v>771601</v>
      </c>
      <c r="Q65" s="24">
        <f t="shared" si="5"/>
        <v>49.1</v>
      </c>
      <c r="R65" s="114"/>
      <c r="S65" s="114"/>
      <c r="T65" s="115"/>
      <c r="U65" s="54">
        <f>U66</f>
        <v>49.1</v>
      </c>
      <c r="V65" s="55">
        <v>0</v>
      </c>
      <c r="W65" s="56">
        <v>5</v>
      </c>
      <c r="X65" s="24">
        <f t="shared" si="7"/>
        <v>49</v>
      </c>
      <c r="Y65" s="114"/>
      <c r="Z65" s="114"/>
      <c r="AA65" s="115"/>
      <c r="AB65" s="54">
        <f>AB66</f>
        <v>49</v>
      </c>
      <c r="AC65" s="55">
        <v>0</v>
      </c>
    </row>
    <row r="66" spans="1:29" ht="23.25" customHeight="1">
      <c r="A66" s="48"/>
      <c r="B66" s="141" t="s">
        <v>66</v>
      </c>
      <c r="C66" s="141"/>
      <c r="D66" s="141"/>
      <c r="E66" s="141"/>
      <c r="F66" s="141"/>
      <c r="G66" s="141"/>
      <c r="H66" s="141"/>
      <c r="I66" s="141"/>
      <c r="J66" s="142"/>
      <c r="K66" s="67">
        <v>650</v>
      </c>
      <c r="L66" s="68">
        <v>3</v>
      </c>
      <c r="M66" s="68">
        <v>14</v>
      </c>
      <c r="N66" s="69" t="s">
        <v>68</v>
      </c>
      <c r="O66" s="70" t="s">
        <v>64</v>
      </c>
      <c r="P66" s="53">
        <v>771601</v>
      </c>
      <c r="Q66" s="26">
        <f t="shared" si="5"/>
        <v>49.1</v>
      </c>
      <c r="R66" s="116"/>
      <c r="S66" s="116"/>
      <c r="T66" s="117"/>
      <c r="U66" s="71">
        <v>49.1</v>
      </c>
      <c r="V66" s="24">
        <v>0</v>
      </c>
      <c r="W66" s="56">
        <v>5</v>
      </c>
      <c r="X66" s="26">
        <f t="shared" si="7"/>
        <v>49</v>
      </c>
      <c r="Y66" s="116"/>
      <c r="Z66" s="116"/>
      <c r="AA66" s="117"/>
      <c r="AB66" s="71">
        <v>49</v>
      </c>
      <c r="AC66" s="24">
        <v>0</v>
      </c>
    </row>
    <row r="67" spans="1:29" ht="26.25" customHeight="1">
      <c r="A67" s="57"/>
      <c r="B67" s="91"/>
      <c r="C67" s="83"/>
      <c r="D67" s="83"/>
      <c r="E67" s="61"/>
      <c r="F67" s="61"/>
      <c r="G67" s="62"/>
      <c r="H67" s="139" t="s">
        <v>67</v>
      </c>
      <c r="I67" s="148"/>
      <c r="J67" s="149"/>
      <c r="K67" s="72">
        <v>650</v>
      </c>
      <c r="L67" s="73">
        <v>3</v>
      </c>
      <c r="M67" s="73">
        <v>14</v>
      </c>
      <c r="N67" s="74" t="s">
        <v>65</v>
      </c>
      <c r="O67" s="75" t="s">
        <v>9</v>
      </c>
      <c r="P67" s="53">
        <v>711601</v>
      </c>
      <c r="Q67" s="24">
        <f t="shared" si="5"/>
        <v>21</v>
      </c>
      <c r="R67" s="120"/>
      <c r="S67" s="120"/>
      <c r="T67" s="121"/>
      <c r="U67" s="76">
        <f>U68</f>
        <v>21</v>
      </c>
      <c r="V67" s="26">
        <v>0</v>
      </c>
      <c r="W67" s="56">
        <v>5</v>
      </c>
      <c r="X67" s="24">
        <f t="shared" si="7"/>
        <v>21</v>
      </c>
      <c r="Y67" s="120"/>
      <c r="Z67" s="120"/>
      <c r="AA67" s="121"/>
      <c r="AB67" s="76">
        <f>AB68</f>
        <v>21</v>
      </c>
      <c r="AC67" s="26">
        <v>0</v>
      </c>
    </row>
    <row r="68" spans="1:29" ht="43.5" customHeight="1">
      <c r="A68" s="57"/>
      <c r="B68" s="64"/>
      <c r="C68" s="65"/>
      <c r="D68" s="65"/>
      <c r="E68" s="63"/>
      <c r="F68" s="63"/>
      <c r="G68" s="63"/>
      <c r="H68" s="66"/>
      <c r="I68" s="143" t="s">
        <v>41</v>
      </c>
      <c r="J68" s="144"/>
      <c r="K68" s="49">
        <v>650</v>
      </c>
      <c r="L68" s="50">
        <v>3</v>
      </c>
      <c r="M68" s="50">
        <v>14</v>
      </c>
      <c r="N68" s="51" t="s">
        <v>65</v>
      </c>
      <c r="O68" s="52" t="s">
        <v>40</v>
      </c>
      <c r="P68" s="53">
        <v>711601</v>
      </c>
      <c r="Q68" s="25">
        <f t="shared" si="5"/>
        <v>21</v>
      </c>
      <c r="R68" s="114"/>
      <c r="S68" s="114"/>
      <c r="T68" s="115"/>
      <c r="U68" s="54">
        <f>U69</f>
        <v>21</v>
      </c>
      <c r="V68" s="55">
        <v>0</v>
      </c>
      <c r="W68" s="56">
        <v>5</v>
      </c>
      <c r="X68" s="25">
        <f t="shared" si="7"/>
        <v>21</v>
      </c>
      <c r="Y68" s="114"/>
      <c r="Z68" s="114"/>
      <c r="AA68" s="115"/>
      <c r="AB68" s="54">
        <f>AB69</f>
        <v>21</v>
      </c>
      <c r="AC68" s="55">
        <v>0</v>
      </c>
    </row>
    <row r="69" spans="1:29" ht="23.25" customHeight="1">
      <c r="A69" s="48"/>
      <c r="B69" s="141" t="s">
        <v>66</v>
      </c>
      <c r="C69" s="141"/>
      <c r="D69" s="141"/>
      <c r="E69" s="141"/>
      <c r="F69" s="141"/>
      <c r="G69" s="141"/>
      <c r="H69" s="141"/>
      <c r="I69" s="141"/>
      <c r="J69" s="142"/>
      <c r="K69" s="67">
        <v>650</v>
      </c>
      <c r="L69" s="68">
        <v>3</v>
      </c>
      <c r="M69" s="68">
        <v>14</v>
      </c>
      <c r="N69" s="69" t="s">
        <v>65</v>
      </c>
      <c r="O69" s="70" t="s">
        <v>64</v>
      </c>
      <c r="P69" s="53">
        <v>711601</v>
      </c>
      <c r="Q69" s="24">
        <f t="shared" si="5"/>
        <v>21</v>
      </c>
      <c r="R69" s="116"/>
      <c r="S69" s="116"/>
      <c r="T69" s="117"/>
      <c r="U69" s="71">
        <v>21</v>
      </c>
      <c r="V69" s="24">
        <v>0</v>
      </c>
      <c r="W69" s="56">
        <v>5</v>
      </c>
      <c r="X69" s="24">
        <f t="shared" si="7"/>
        <v>21</v>
      </c>
      <c r="Y69" s="116"/>
      <c r="Z69" s="116"/>
      <c r="AA69" s="117"/>
      <c r="AB69" s="71">
        <v>21</v>
      </c>
      <c r="AC69" s="24">
        <v>0</v>
      </c>
    </row>
    <row r="70" spans="1:29" s="47" customFormat="1" ht="23.25" customHeight="1">
      <c r="A70" s="10"/>
      <c r="B70" s="11"/>
      <c r="C70" s="150" t="s">
        <v>114</v>
      </c>
      <c r="D70" s="150"/>
      <c r="E70" s="150"/>
      <c r="F70" s="150"/>
      <c r="G70" s="150"/>
      <c r="H70" s="150"/>
      <c r="I70" s="150"/>
      <c r="J70" s="151"/>
      <c r="K70" s="12">
        <v>650</v>
      </c>
      <c r="L70" s="13">
        <v>4</v>
      </c>
      <c r="M70" s="13" t="s">
        <v>9</v>
      </c>
      <c r="N70" s="14" t="s">
        <v>9</v>
      </c>
      <c r="O70" s="15" t="s">
        <v>9</v>
      </c>
      <c r="P70" s="6">
        <v>710101</v>
      </c>
      <c r="Q70" s="16">
        <f>Q71+Q75</f>
        <v>2819.6</v>
      </c>
      <c r="R70" s="118"/>
      <c r="S70" s="118"/>
      <c r="T70" s="119"/>
      <c r="U70" s="16">
        <f>U71+U75</f>
        <v>2819.6</v>
      </c>
      <c r="V70" s="17">
        <v>0</v>
      </c>
      <c r="W70" s="9">
        <v>5</v>
      </c>
      <c r="X70" s="16">
        <f>X71+X75</f>
        <v>2831.8</v>
      </c>
      <c r="Y70" s="118"/>
      <c r="Z70" s="118"/>
      <c r="AA70" s="119"/>
      <c r="AB70" s="16">
        <f>AB71+AB75</f>
        <v>2831.8</v>
      </c>
      <c r="AC70" s="17">
        <v>0</v>
      </c>
    </row>
    <row r="71" spans="1:29" ht="23.25" customHeight="1">
      <c r="A71" s="48"/>
      <c r="B71" s="141" t="s">
        <v>63</v>
      </c>
      <c r="C71" s="141"/>
      <c r="D71" s="141"/>
      <c r="E71" s="143"/>
      <c r="F71" s="143"/>
      <c r="G71" s="143"/>
      <c r="H71" s="143"/>
      <c r="I71" s="143"/>
      <c r="J71" s="144"/>
      <c r="K71" s="49">
        <v>650</v>
      </c>
      <c r="L71" s="50">
        <v>4</v>
      </c>
      <c r="M71" s="50">
        <v>9</v>
      </c>
      <c r="N71" s="51" t="s">
        <v>9</v>
      </c>
      <c r="O71" s="52" t="s">
        <v>9</v>
      </c>
      <c r="P71" s="53">
        <v>718601</v>
      </c>
      <c r="Q71" s="54">
        <f aca="true" t="shared" si="8" ref="Q71:Q78">U71</f>
        <v>1878.6</v>
      </c>
      <c r="R71" s="114"/>
      <c r="S71" s="114"/>
      <c r="T71" s="115"/>
      <c r="U71" s="54">
        <f>U72</f>
        <v>1878.6</v>
      </c>
      <c r="V71" s="55">
        <v>0</v>
      </c>
      <c r="W71" s="56">
        <v>5</v>
      </c>
      <c r="X71" s="54">
        <f aca="true" t="shared" si="9" ref="X71:X78">AB71</f>
        <v>1890.8</v>
      </c>
      <c r="Y71" s="114"/>
      <c r="Z71" s="114"/>
      <c r="AA71" s="115"/>
      <c r="AB71" s="54">
        <f>AB72</f>
        <v>1890.8</v>
      </c>
      <c r="AC71" s="55">
        <v>0</v>
      </c>
    </row>
    <row r="72" spans="1:29" ht="23.25" customHeight="1">
      <c r="A72" s="57"/>
      <c r="B72" s="58"/>
      <c r="C72" s="59"/>
      <c r="D72" s="59"/>
      <c r="E72" s="60"/>
      <c r="F72" s="61"/>
      <c r="G72" s="62"/>
      <c r="H72" s="158" t="s">
        <v>32</v>
      </c>
      <c r="I72" s="159"/>
      <c r="J72" s="160"/>
      <c r="K72" s="49">
        <v>650</v>
      </c>
      <c r="L72" s="50">
        <v>4</v>
      </c>
      <c r="M72" s="50">
        <v>9</v>
      </c>
      <c r="N72" s="69" t="s">
        <v>115</v>
      </c>
      <c r="O72" s="52" t="s">
        <v>9</v>
      </c>
      <c r="P72" s="53">
        <v>710101</v>
      </c>
      <c r="Q72" s="54">
        <f t="shared" si="8"/>
        <v>1878.6</v>
      </c>
      <c r="R72" s="114"/>
      <c r="S72" s="114"/>
      <c r="T72" s="115"/>
      <c r="U72" s="54">
        <f>U73</f>
        <v>1878.6</v>
      </c>
      <c r="V72" s="55">
        <v>0</v>
      </c>
      <c r="W72" s="56">
        <v>5</v>
      </c>
      <c r="X72" s="54">
        <f t="shared" si="9"/>
        <v>1890.8</v>
      </c>
      <c r="Y72" s="114"/>
      <c r="Z72" s="114"/>
      <c r="AA72" s="115"/>
      <c r="AB72" s="54">
        <f>AB73</f>
        <v>1890.8</v>
      </c>
      <c r="AC72" s="55">
        <v>0</v>
      </c>
    </row>
    <row r="73" spans="1:29" ht="26.25" customHeight="1">
      <c r="A73" s="57"/>
      <c r="B73" s="64"/>
      <c r="C73" s="65"/>
      <c r="D73" s="65"/>
      <c r="E73" s="63"/>
      <c r="F73" s="63"/>
      <c r="G73" s="63"/>
      <c r="H73" s="66"/>
      <c r="I73" s="143" t="s">
        <v>17</v>
      </c>
      <c r="J73" s="144"/>
      <c r="K73" s="49">
        <v>650</v>
      </c>
      <c r="L73" s="50">
        <v>4</v>
      </c>
      <c r="M73" s="50">
        <v>9</v>
      </c>
      <c r="N73" s="69" t="s">
        <v>115</v>
      </c>
      <c r="O73" s="52" t="s">
        <v>16</v>
      </c>
      <c r="P73" s="53">
        <v>710101</v>
      </c>
      <c r="Q73" s="54">
        <f t="shared" si="8"/>
        <v>1878.6</v>
      </c>
      <c r="R73" s="114"/>
      <c r="S73" s="114"/>
      <c r="T73" s="115"/>
      <c r="U73" s="54">
        <f>U74</f>
        <v>1878.6</v>
      </c>
      <c r="V73" s="55">
        <v>0</v>
      </c>
      <c r="W73" s="56">
        <v>5</v>
      </c>
      <c r="X73" s="54">
        <f t="shared" si="9"/>
        <v>1890.8</v>
      </c>
      <c r="Y73" s="114"/>
      <c r="Z73" s="114"/>
      <c r="AA73" s="115"/>
      <c r="AB73" s="54">
        <f>AB74</f>
        <v>1890.8</v>
      </c>
      <c r="AC73" s="55">
        <v>0</v>
      </c>
    </row>
    <row r="74" spans="1:29" ht="26.25" customHeight="1">
      <c r="A74" s="48"/>
      <c r="B74" s="141" t="s">
        <v>15</v>
      </c>
      <c r="C74" s="141"/>
      <c r="D74" s="141"/>
      <c r="E74" s="141"/>
      <c r="F74" s="141"/>
      <c r="G74" s="141"/>
      <c r="H74" s="141"/>
      <c r="I74" s="141"/>
      <c r="J74" s="142"/>
      <c r="K74" s="67">
        <v>650</v>
      </c>
      <c r="L74" s="68">
        <v>4</v>
      </c>
      <c r="M74" s="68">
        <v>9</v>
      </c>
      <c r="N74" s="69" t="s">
        <v>115</v>
      </c>
      <c r="O74" s="70" t="s">
        <v>13</v>
      </c>
      <c r="P74" s="53">
        <v>710101</v>
      </c>
      <c r="Q74" s="54">
        <f t="shared" si="8"/>
        <v>1878.6</v>
      </c>
      <c r="R74" s="116"/>
      <c r="S74" s="116"/>
      <c r="T74" s="117"/>
      <c r="U74" s="71">
        <v>1878.6</v>
      </c>
      <c r="V74" s="24">
        <v>0</v>
      </c>
      <c r="W74" s="56">
        <v>5</v>
      </c>
      <c r="X74" s="54">
        <f t="shared" si="9"/>
        <v>1890.8</v>
      </c>
      <c r="Y74" s="116"/>
      <c r="Z74" s="116"/>
      <c r="AA74" s="117"/>
      <c r="AB74" s="71">
        <v>1890.8</v>
      </c>
      <c r="AC74" s="24">
        <v>0</v>
      </c>
    </row>
    <row r="75" spans="1:29" ht="23.25" customHeight="1">
      <c r="A75" s="48"/>
      <c r="B75" s="145" t="s">
        <v>62</v>
      </c>
      <c r="C75" s="145"/>
      <c r="D75" s="145"/>
      <c r="E75" s="146"/>
      <c r="F75" s="146"/>
      <c r="G75" s="146"/>
      <c r="H75" s="146"/>
      <c r="I75" s="146"/>
      <c r="J75" s="147"/>
      <c r="K75" s="72">
        <v>650</v>
      </c>
      <c r="L75" s="73">
        <v>4</v>
      </c>
      <c r="M75" s="73">
        <v>10</v>
      </c>
      <c r="N75" s="74" t="s">
        <v>9</v>
      </c>
      <c r="O75" s="75" t="s">
        <v>9</v>
      </c>
      <c r="P75" s="53">
        <v>710101</v>
      </c>
      <c r="Q75" s="54">
        <f t="shared" si="8"/>
        <v>941</v>
      </c>
      <c r="R75" s="120"/>
      <c r="S75" s="120"/>
      <c r="T75" s="121"/>
      <c r="U75" s="76">
        <f>U76</f>
        <v>941</v>
      </c>
      <c r="V75" s="26">
        <v>0</v>
      </c>
      <c r="W75" s="56">
        <v>5</v>
      </c>
      <c r="X75" s="54">
        <f t="shared" si="9"/>
        <v>941</v>
      </c>
      <c r="Y75" s="120"/>
      <c r="Z75" s="120"/>
      <c r="AA75" s="121"/>
      <c r="AB75" s="76">
        <f>AB76</f>
        <v>941</v>
      </c>
      <c r="AC75" s="26">
        <v>0</v>
      </c>
    </row>
    <row r="76" spans="1:29" ht="23.25" customHeight="1">
      <c r="A76" s="57"/>
      <c r="B76" s="58"/>
      <c r="C76" s="59"/>
      <c r="D76" s="59"/>
      <c r="E76" s="60"/>
      <c r="F76" s="61"/>
      <c r="G76" s="62"/>
      <c r="H76" s="158" t="s">
        <v>32</v>
      </c>
      <c r="I76" s="159"/>
      <c r="J76" s="160"/>
      <c r="K76" s="49">
        <v>650</v>
      </c>
      <c r="L76" s="50">
        <v>4</v>
      </c>
      <c r="M76" s="50">
        <v>10</v>
      </c>
      <c r="N76" s="69" t="s">
        <v>115</v>
      </c>
      <c r="O76" s="52" t="s">
        <v>9</v>
      </c>
      <c r="P76" s="53">
        <v>710101</v>
      </c>
      <c r="Q76" s="24">
        <f t="shared" si="8"/>
        <v>941</v>
      </c>
      <c r="R76" s="114"/>
      <c r="S76" s="114"/>
      <c r="T76" s="115"/>
      <c r="U76" s="54">
        <f>U77</f>
        <v>941</v>
      </c>
      <c r="V76" s="55">
        <v>0</v>
      </c>
      <c r="W76" s="56">
        <v>5</v>
      </c>
      <c r="X76" s="24">
        <f t="shared" si="9"/>
        <v>941</v>
      </c>
      <c r="Y76" s="114"/>
      <c r="Z76" s="114"/>
      <c r="AA76" s="115"/>
      <c r="AB76" s="54">
        <f>AB77</f>
        <v>941</v>
      </c>
      <c r="AC76" s="55">
        <v>0</v>
      </c>
    </row>
    <row r="77" spans="1:29" ht="26.25" customHeight="1">
      <c r="A77" s="57"/>
      <c r="B77" s="64"/>
      <c r="C77" s="65"/>
      <c r="D77" s="65"/>
      <c r="E77" s="63"/>
      <c r="F77" s="63"/>
      <c r="G77" s="63"/>
      <c r="H77" s="66"/>
      <c r="I77" s="143" t="s">
        <v>17</v>
      </c>
      <c r="J77" s="144"/>
      <c r="K77" s="49">
        <v>650</v>
      </c>
      <c r="L77" s="50">
        <v>4</v>
      </c>
      <c r="M77" s="50">
        <v>10</v>
      </c>
      <c r="N77" s="69" t="s">
        <v>115</v>
      </c>
      <c r="O77" s="52" t="s">
        <v>16</v>
      </c>
      <c r="P77" s="53">
        <v>710101</v>
      </c>
      <c r="Q77" s="24">
        <f t="shared" si="8"/>
        <v>941</v>
      </c>
      <c r="R77" s="114"/>
      <c r="S77" s="114"/>
      <c r="T77" s="115"/>
      <c r="U77" s="54">
        <f>U78</f>
        <v>941</v>
      </c>
      <c r="V77" s="55">
        <v>0</v>
      </c>
      <c r="W77" s="56">
        <v>5</v>
      </c>
      <c r="X77" s="24">
        <f t="shared" si="9"/>
        <v>941</v>
      </c>
      <c r="Y77" s="114"/>
      <c r="Z77" s="114"/>
      <c r="AA77" s="115"/>
      <c r="AB77" s="54">
        <f>AB78</f>
        <v>941</v>
      </c>
      <c r="AC77" s="55">
        <v>0</v>
      </c>
    </row>
    <row r="78" spans="1:29" ht="30.75" customHeight="1">
      <c r="A78" s="48"/>
      <c r="B78" s="141" t="s">
        <v>15</v>
      </c>
      <c r="C78" s="141"/>
      <c r="D78" s="141"/>
      <c r="E78" s="141"/>
      <c r="F78" s="141"/>
      <c r="G78" s="141"/>
      <c r="H78" s="141"/>
      <c r="I78" s="141"/>
      <c r="J78" s="142"/>
      <c r="K78" s="67">
        <v>650</v>
      </c>
      <c r="L78" s="68">
        <v>4</v>
      </c>
      <c r="M78" s="68">
        <v>10</v>
      </c>
      <c r="N78" s="69" t="s">
        <v>115</v>
      </c>
      <c r="O78" s="70" t="s">
        <v>13</v>
      </c>
      <c r="P78" s="53">
        <v>710101</v>
      </c>
      <c r="Q78" s="24">
        <f t="shared" si="8"/>
        <v>941</v>
      </c>
      <c r="R78" s="116"/>
      <c r="S78" s="116"/>
      <c r="T78" s="117"/>
      <c r="U78" s="71">
        <v>941</v>
      </c>
      <c r="V78" s="24">
        <v>0</v>
      </c>
      <c r="W78" s="56">
        <v>5</v>
      </c>
      <c r="X78" s="24">
        <f t="shared" si="9"/>
        <v>941</v>
      </c>
      <c r="Y78" s="116"/>
      <c r="Z78" s="116"/>
      <c r="AA78" s="117"/>
      <c r="AB78" s="71">
        <v>941</v>
      </c>
      <c r="AC78" s="24">
        <v>0</v>
      </c>
    </row>
    <row r="79" spans="1:29" s="47" customFormat="1" ht="23.25" customHeight="1">
      <c r="A79" s="10"/>
      <c r="B79" s="11"/>
      <c r="C79" s="150" t="s">
        <v>111</v>
      </c>
      <c r="D79" s="150"/>
      <c r="E79" s="150"/>
      <c r="F79" s="150"/>
      <c r="G79" s="150"/>
      <c r="H79" s="150"/>
      <c r="I79" s="150"/>
      <c r="J79" s="151"/>
      <c r="K79" s="12">
        <v>650</v>
      </c>
      <c r="L79" s="13">
        <v>5</v>
      </c>
      <c r="M79" s="13" t="s">
        <v>9</v>
      </c>
      <c r="N79" s="14" t="s">
        <v>9</v>
      </c>
      <c r="O79" s="15" t="s">
        <v>9</v>
      </c>
      <c r="P79" s="6">
        <v>710112</v>
      </c>
      <c r="Q79" s="16">
        <f>Q80+Q90</f>
        <v>1301.2</v>
      </c>
      <c r="R79" s="118"/>
      <c r="S79" s="118"/>
      <c r="T79" s="119"/>
      <c r="U79" s="16">
        <f>U80+U90</f>
        <v>1301.2</v>
      </c>
      <c r="V79" s="17">
        <v>0</v>
      </c>
      <c r="W79" s="9">
        <v>5</v>
      </c>
      <c r="X79" s="16">
        <f>X80+X90</f>
        <v>2109.3</v>
      </c>
      <c r="Y79" s="118"/>
      <c r="Z79" s="118"/>
      <c r="AA79" s="119"/>
      <c r="AB79" s="16">
        <f>AB80+AB90</f>
        <v>2109.3</v>
      </c>
      <c r="AC79" s="17">
        <v>0</v>
      </c>
    </row>
    <row r="80" spans="1:29" ht="23.25" customHeight="1">
      <c r="A80" s="48"/>
      <c r="B80" s="141" t="s">
        <v>61</v>
      </c>
      <c r="C80" s="141"/>
      <c r="D80" s="141"/>
      <c r="E80" s="143"/>
      <c r="F80" s="143"/>
      <c r="G80" s="143"/>
      <c r="H80" s="143"/>
      <c r="I80" s="143"/>
      <c r="J80" s="144"/>
      <c r="K80" s="49">
        <v>650</v>
      </c>
      <c r="L80" s="50">
        <v>5</v>
      </c>
      <c r="M80" s="50">
        <v>1</v>
      </c>
      <c r="N80" s="51" t="s">
        <v>9</v>
      </c>
      <c r="O80" s="52" t="s">
        <v>9</v>
      </c>
      <c r="P80" s="53">
        <v>710132</v>
      </c>
      <c r="Q80" s="54">
        <f>Q81+Q84+Q87</f>
        <v>616</v>
      </c>
      <c r="R80" s="114"/>
      <c r="S80" s="114"/>
      <c r="T80" s="115"/>
      <c r="U80" s="54">
        <f>U81+U84+U87</f>
        <v>616</v>
      </c>
      <c r="V80" s="55">
        <v>0</v>
      </c>
      <c r="W80" s="56">
        <v>5</v>
      </c>
      <c r="X80" s="54">
        <f>X81+X84+X87</f>
        <v>616</v>
      </c>
      <c r="Y80" s="114"/>
      <c r="Z80" s="114"/>
      <c r="AA80" s="115"/>
      <c r="AB80" s="54">
        <f>AB81+AB84+AB87</f>
        <v>616</v>
      </c>
      <c r="AC80" s="55">
        <v>0</v>
      </c>
    </row>
    <row r="81" spans="1:29" ht="44.25" customHeight="1">
      <c r="A81" s="57"/>
      <c r="B81" s="58"/>
      <c r="C81" s="59"/>
      <c r="D81" s="59"/>
      <c r="E81" s="60"/>
      <c r="F81" s="61"/>
      <c r="G81" s="62"/>
      <c r="H81" s="158" t="s">
        <v>60</v>
      </c>
      <c r="I81" s="159"/>
      <c r="J81" s="160"/>
      <c r="K81" s="49">
        <v>650</v>
      </c>
      <c r="L81" s="50">
        <v>5</v>
      </c>
      <c r="M81" s="50">
        <v>1</v>
      </c>
      <c r="N81" s="51" t="s">
        <v>59</v>
      </c>
      <c r="O81" s="52" t="s">
        <v>9</v>
      </c>
      <c r="P81" s="53">
        <v>710101</v>
      </c>
      <c r="Q81" s="54">
        <f>U81</f>
        <v>342</v>
      </c>
      <c r="R81" s="114"/>
      <c r="S81" s="114"/>
      <c r="T81" s="115"/>
      <c r="U81" s="54">
        <f>U82</f>
        <v>342</v>
      </c>
      <c r="V81" s="55">
        <v>0</v>
      </c>
      <c r="W81" s="56">
        <v>5</v>
      </c>
      <c r="X81" s="54">
        <f>AB81</f>
        <v>342</v>
      </c>
      <c r="Y81" s="114"/>
      <c r="Z81" s="114"/>
      <c r="AA81" s="115"/>
      <c r="AB81" s="54">
        <f>AB82</f>
        <v>342</v>
      </c>
      <c r="AC81" s="55">
        <v>0</v>
      </c>
    </row>
    <row r="82" spans="1:29" ht="23.25" customHeight="1">
      <c r="A82" s="57"/>
      <c r="B82" s="64"/>
      <c r="C82" s="65"/>
      <c r="D82" s="65"/>
      <c r="E82" s="63"/>
      <c r="F82" s="63"/>
      <c r="G82" s="63"/>
      <c r="H82" s="66"/>
      <c r="I82" s="143" t="s">
        <v>37</v>
      </c>
      <c r="J82" s="144"/>
      <c r="K82" s="49">
        <v>650</v>
      </c>
      <c r="L82" s="50">
        <v>5</v>
      </c>
      <c r="M82" s="50">
        <v>1</v>
      </c>
      <c r="N82" s="51" t="s">
        <v>59</v>
      </c>
      <c r="O82" s="52" t="s">
        <v>36</v>
      </c>
      <c r="P82" s="53">
        <v>710101</v>
      </c>
      <c r="Q82" s="54">
        <f aca="true" t="shared" si="10" ref="Q82:Q89">U82</f>
        <v>342</v>
      </c>
      <c r="R82" s="114"/>
      <c r="S82" s="114"/>
      <c r="T82" s="115"/>
      <c r="U82" s="54">
        <f>U83</f>
        <v>342</v>
      </c>
      <c r="V82" s="55">
        <v>0</v>
      </c>
      <c r="W82" s="56">
        <v>5</v>
      </c>
      <c r="X82" s="54">
        <f aca="true" t="shared" si="11" ref="X82:X89">AB82</f>
        <v>342</v>
      </c>
      <c r="Y82" s="114"/>
      <c r="Z82" s="114"/>
      <c r="AA82" s="115"/>
      <c r="AB82" s="54">
        <f>AB83</f>
        <v>342</v>
      </c>
      <c r="AC82" s="55">
        <v>0</v>
      </c>
    </row>
    <row r="83" spans="1:29" ht="42.75" customHeight="1">
      <c r="A83" s="48"/>
      <c r="B83" s="141" t="s">
        <v>54</v>
      </c>
      <c r="C83" s="141"/>
      <c r="D83" s="141"/>
      <c r="E83" s="141"/>
      <c r="F83" s="141"/>
      <c r="G83" s="141"/>
      <c r="H83" s="141"/>
      <c r="I83" s="141"/>
      <c r="J83" s="142"/>
      <c r="K83" s="67">
        <v>650</v>
      </c>
      <c r="L83" s="68">
        <v>5</v>
      </c>
      <c r="M83" s="68">
        <v>1</v>
      </c>
      <c r="N83" s="69" t="s">
        <v>59</v>
      </c>
      <c r="O83" s="70" t="s">
        <v>53</v>
      </c>
      <c r="P83" s="53">
        <v>710101</v>
      </c>
      <c r="Q83" s="24">
        <f t="shared" si="10"/>
        <v>342</v>
      </c>
      <c r="R83" s="116"/>
      <c r="S83" s="116"/>
      <c r="T83" s="117"/>
      <c r="U83" s="71">
        <v>342</v>
      </c>
      <c r="V83" s="24">
        <v>0</v>
      </c>
      <c r="W83" s="56">
        <v>5</v>
      </c>
      <c r="X83" s="24">
        <f t="shared" si="11"/>
        <v>342</v>
      </c>
      <c r="Y83" s="116"/>
      <c r="Z83" s="116"/>
      <c r="AA83" s="117"/>
      <c r="AB83" s="71">
        <v>342</v>
      </c>
      <c r="AC83" s="24">
        <v>0</v>
      </c>
    </row>
    <row r="84" spans="1:29" ht="26.25" customHeight="1">
      <c r="A84" s="57"/>
      <c r="B84" s="91"/>
      <c r="C84" s="83"/>
      <c r="D84" s="83"/>
      <c r="E84" s="61"/>
      <c r="F84" s="61"/>
      <c r="G84" s="62"/>
      <c r="H84" s="139" t="s">
        <v>58</v>
      </c>
      <c r="I84" s="148"/>
      <c r="J84" s="149"/>
      <c r="K84" s="72">
        <v>650</v>
      </c>
      <c r="L84" s="73">
        <v>5</v>
      </c>
      <c r="M84" s="73">
        <v>1</v>
      </c>
      <c r="N84" s="74" t="s">
        <v>57</v>
      </c>
      <c r="O84" s="75" t="s">
        <v>9</v>
      </c>
      <c r="P84" s="53">
        <v>710101</v>
      </c>
      <c r="Q84" s="24">
        <f t="shared" si="10"/>
        <v>244</v>
      </c>
      <c r="R84" s="120"/>
      <c r="S84" s="120"/>
      <c r="T84" s="121"/>
      <c r="U84" s="76">
        <f>U85</f>
        <v>244</v>
      </c>
      <c r="V84" s="26">
        <v>0</v>
      </c>
      <c r="W84" s="56">
        <v>5</v>
      </c>
      <c r="X84" s="24">
        <f t="shared" si="11"/>
        <v>244</v>
      </c>
      <c r="Y84" s="120"/>
      <c r="Z84" s="120"/>
      <c r="AA84" s="121"/>
      <c r="AB84" s="76">
        <f>AB85</f>
        <v>244</v>
      </c>
      <c r="AC84" s="26">
        <v>0</v>
      </c>
    </row>
    <row r="85" spans="1:29" ht="26.25" customHeight="1">
      <c r="A85" s="57"/>
      <c r="B85" s="64"/>
      <c r="C85" s="65"/>
      <c r="D85" s="65"/>
      <c r="E85" s="63"/>
      <c r="F85" s="63"/>
      <c r="G85" s="63"/>
      <c r="H85" s="66"/>
      <c r="I85" s="143" t="s">
        <v>17</v>
      </c>
      <c r="J85" s="144"/>
      <c r="K85" s="49">
        <v>650</v>
      </c>
      <c r="L85" s="50">
        <v>5</v>
      </c>
      <c r="M85" s="50">
        <v>1</v>
      </c>
      <c r="N85" s="51" t="s">
        <v>57</v>
      </c>
      <c r="O85" s="52" t="s">
        <v>16</v>
      </c>
      <c r="P85" s="53">
        <v>710101</v>
      </c>
      <c r="Q85" s="24">
        <f t="shared" si="10"/>
        <v>244</v>
      </c>
      <c r="R85" s="114"/>
      <c r="S85" s="114"/>
      <c r="T85" s="115"/>
      <c r="U85" s="54">
        <f>U86</f>
        <v>244</v>
      </c>
      <c r="V85" s="55">
        <v>0</v>
      </c>
      <c r="W85" s="56">
        <v>5</v>
      </c>
      <c r="X85" s="24">
        <f t="shared" si="11"/>
        <v>244</v>
      </c>
      <c r="Y85" s="114"/>
      <c r="Z85" s="114"/>
      <c r="AA85" s="115"/>
      <c r="AB85" s="54">
        <f>AB86</f>
        <v>244</v>
      </c>
      <c r="AC85" s="55">
        <v>0</v>
      </c>
    </row>
    <row r="86" spans="1:29" ht="26.25" customHeight="1">
      <c r="A86" s="48"/>
      <c r="B86" s="141" t="s">
        <v>15</v>
      </c>
      <c r="C86" s="141"/>
      <c r="D86" s="141"/>
      <c r="E86" s="141"/>
      <c r="F86" s="141"/>
      <c r="G86" s="141"/>
      <c r="H86" s="141"/>
      <c r="I86" s="141"/>
      <c r="J86" s="142"/>
      <c r="K86" s="67">
        <v>650</v>
      </c>
      <c r="L86" s="68">
        <v>5</v>
      </c>
      <c r="M86" s="68">
        <v>1</v>
      </c>
      <c r="N86" s="69" t="s">
        <v>57</v>
      </c>
      <c r="O86" s="70" t="s">
        <v>13</v>
      </c>
      <c r="P86" s="53">
        <v>710101</v>
      </c>
      <c r="Q86" s="24">
        <f t="shared" si="10"/>
        <v>244</v>
      </c>
      <c r="R86" s="116"/>
      <c r="S86" s="116"/>
      <c r="T86" s="117"/>
      <c r="U86" s="71">
        <v>244</v>
      </c>
      <c r="V86" s="24">
        <v>0</v>
      </c>
      <c r="W86" s="56">
        <v>5</v>
      </c>
      <c r="X86" s="24">
        <f t="shared" si="11"/>
        <v>244</v>
      </c>
      <c r="Y86" s="116"/>
      <c r="Z86" s="116"/>
      <c r="AA86" s="117"/>
      <c r="AB86" s="71">
        <v>244</v>
      </c>
      <c r="AC86" s="24">
        <v>0</v>
      </c>
    </row>
    <row r="87" spans="1:29" ht="23.25" customHeight="1">
      <c r="A87" s="57"/>
      <c r="B87" s="91"/>
      <c r="C87" s="83"/>
      <c r="D87" s="83"/>
      <c r="E87" s="61"/>
      <c r="F87" s="61"/>
      <c r="G87" s="62"/>
      <c r="H87" s="139" t="s">
        <v>56</v>
      </c>
      <c r="I87" s="148"/>
      <c r="J87" s="149"/>
      <c r="K87" s="72">
        <v>650</v>
      </c>
      <c r="L87" s="73">
        <v>5</v>
      </c>
      <c r="M87" s="73">
        <v>1</v>
      </c>
      <c r="N87" s="74" t="s">
        <v>55</v>
      </c>
      <c r="O87" s="75" t="s">
        <v>9</v>
      </c>
      <c r="P87" s="53">
        <v>710101</v>
      </c>
      <c r="Q87" s="24">
        <f t="shared" si="10"/>
        <v>30</v>
      </c>
      <c r="R87" s="120"/>
      <c r="S87" s="120"/>
      <c r="T87" s="121"/>
      <c r="U87" s="76">
        <f>U88</f>
        <v>30</v>
      </c>
      <c r="V87" s="26">
        <v>0</v>
      </c>
      <c r="W87" s="56">
        <v>5</v>
      </c>
      <c r="X87" s="24">
        <f t="shared" si="11"/>
        <v>30</v>
      </c>
      <c r="Y87" s="120"/>
      <c r="Z87" s="120"/>
      <c r="AA87" s="121"/>
      <c r="AB87" s="76">
        <f>AB88</f>
        <v>30</v>
      </c>
      <c r="AC87" s="26">
        <v>0</v>
      </c>
    </row>
    <row r="88" spans="1:29" ht="26.25" customHeight="1">
      <c r="A88" s="57"/>
      <c r="B88" s="64"/>
      <c r="C88" s="65"/>
      <c r="D88" s="65"/>
      <c r="E88" s="63"/>
      <c r="F88" s="63"/>
      <c r="G88" s="63"/>
      <c r="H88" s="66"/>
      <c r="I88" s="143" t="s">
        <v>17</v>
      </c>
      <c r="J88" s="144"/>
      <c r="K88" s="49">
        <v>650</v>
      </c>
      <c r="L88" s="50">
        <v>5</v>
      </c>
      <c r="M88" s="50">
        <v>1</v>
      </c>
      <c r="N88" s="51" t="s">
        <v>55</v>
      </c>
      <c r="O88" s="52" t="s">
        <v>16</v>
      </c>
      <c r="P88" s="53">
        <v>710101</v>
      </c>
      <c r="Q88" s="24">
        <f t="shared" si="10"/>
        <v>30</v>
      </c>
      <c r="R88" s="114"/>
      <c r="S88" s="114"/>
      <c r="T88" s="115"/>
      <c r="U88" s="54">
        <f>U89</f>
        <v>30</v>
      </c>
      <c r="V88" s="55">
        <v>0</v>
      </c>
      <c r="W88" s="56">
        <v>5</v>
      </c>
      <c r="X88" s="24">
        <f t="shared" si="11"/>
        <v>30</v>
      </c>
      <c r="Y88" s="114"/>
      <c r="Z88" s="114"/>
      <c r="AA88" s="115"/>
      <c r="AB88" s="54">
        <f>AB89</f>
        <v>30</v>
      </c>
      <c r="AC88" s="55">
        <v>0</v>
      </c>
    </row>
    <row r="89" spans="1:29" ht="26.25" customHeight="1">
      <c r="A89" s="48"/>
      <c r="B89" s="141" t="s">
        <v>15</v>
      </c>
      <c r="C89" s="141"/>
      <c r="D89" s="141"/>
      <c r="E89" s="141"/>
      <c r="F89" s="141"/>
      <c r="G89" s="141"/>
      <c r="H89" s="141"/>
      <c r="I89" s="141"/>
      <c r="J89" s="142"/>
      <c r="K89" s="67">
        <v>650</v>
      </c>
      <c r="L89" s="68">
        <v>5</v>
      </c>
      <c r="M89" s="68">
        <v>1</v>
      </c>
      <c r="N89" s="69" t="s">
        <v>55</v>
      </c>
      <c r="O89" s="70" t="s">
        <v>13</v>
      </c>
      <c r="P89" s="53">
        <v>710101</v>
      </c>
      <c r="Q89" s="24">
        <f t="shared" si="10"/>
        <v>30</v>
      </c>
      <c r="R89" s="116"/>
      <c r="S89" s="116"/>
      <c r="T89" s="117"/>
      <c r="U89" s="71">
        <v>30</v>
      </c>
      <c r="V89" s="24">
        <v>0</v>
      </c>
      <c r="W89" s="56">
        <v>5</v>
      </c>
      <c r="X89" s="24">
        <f t="shared" si="11"/>
        <v>30</v>
      </c>
      <c r="Y89" s="116"/>
      <c r="Z89" s="116"/>
      <c r="AA89" s="117"/>
      <c r="AB89" s="71">
        <v>30</v>
      </c>
      <c r="AC89" s="24">
        <v>0</v>
      </c>
    </row>
    <row r="90" spans="1:29" ht="23.25" customHeight="1">
      <c r="A90" s="48"/>
      <c r="B90" s="145" t="s">
        <v>52</v>
      </c>
      <c r="C90" s="145"/>
      <c r="D90" s="145"/>
      <c r="E90" s="146"/>
      <c r="F90" s="146"/>
      <c r="G90" s="146"/>
      <c r="H90" s="146"/>
      <c r="I90" s="146"/>
      <c r="J90" s="147"/>
      <c r="K90" s="72">
        <v>650</v>
      </c>
      <c r="L90" s="73">
        <v>5</v>
      </c>
      <c r="M90" s="73">
        <v>3</v>
      </c>
      <c r="N90" s="74" t="s">
        <v>9</v>
      </c>
      <c r="O90" s="75" t="s">
        <v>9</v>
      </c>
      <c r="P90" s="53">
        <v>710112</v>
      </c>
      <c r="Q90" s="76">
        <f>Q91+Q94+Q97+Q100</f>
        <v>685.2</v>
      </c>
      <c r="R90" s="120"/>
      <c r="S90" s="120"/>
      <c r="T90" s="121"/>
      <c r="U90" s="76">
        <f>U91+U94+U97+U100</f>
        <v>685.2</v>
      </c>
      <c r="V90" s="26">
        <v>0</v>
      </c>
      <c r="W90" s="56">
        <v>5</v>
      </c>
      <c r="X90" s="76">
        <f>X91+X94+X97+X100</f>
        <v>1493.3000000000002</v>
      </c>
      <c r="Y90" s="120"/>
      <c r="Z90" s="120"/>
      <c r="AA90" s="121"/>
      <c r="AB90" s="76">
        <f>AB91+AB94+AB97+AB100</f>
        <v>1493.3000000000002</v>
      </c>
      <c r="AC90" s="26">
        <v>0</v>
      </c>
    </row>
    <row r="91" spans="1:29" ht="23.25" customHeight="1">
      <c r="A91" s="57"/>
      <c r="B91" s="58"/>
      <c r="C91" s="59"/>
      <c r="D91" s="59"/>
      <c r="E91" s="60"/>
      <c r="F91" s="61"/>
      <c r="G91" s="62"/>
      <c r="H91" s="158" t="s">
        <v>51</v>
      </c>
      <c r="I91" s="159"/>
      <c r="J91" s="160"/>
      <c r="K91" s="49">
        <v>650</v>
      </c>
      <c r="L91" s="50">
        <v>5</v>
      </c>
      <c r="M91" s="50">
        <v>3</v>
      </c>
      <c r="N91" s="51" t="s">
        <v>50</v>
      </c>
      <c r="O91" s="52" t="s">
        <v>9</v>
      </c>
      <c r="P91" s="53">
        <v>710101</v>
      </c>
      <c r="Q91" s="54">
        <f aca="true" t="shared" si="12" ref="Q91:Q107">U91</f>
        <v>616</v>
      </c>
      <c r="R91" s="114"/>
      <c r="S91" s="114"/>
      <c r="T91" s="115"/>
      <c r="U91" s="54">
        <f>U92</f>
        <v>616</v>
      </c>
      <c r="V91" s="55">
        <v>0</v>
      </c>
      <c r="W91" s="56">
        <v>5</v>
      </c>
      <c r="X91" s="54">
        <f aca="true" t="shared" si="13" ref="X91:X107">AB91</f>
        <v>616</v>
      </c>
      <c r="Y91" s="114"/>
      <c r="Z91" s="114"/>
      <c r="AA91" s="115"/>
      <c r="AB91" s="54">
        <f>AB92</f>
        <v>616</v>
      </c>
      <c r="AC91" s="55">
        <v>0</v>
      </c>
    </row>
    <row r="92" spans="1:29" ht="26.25" customHeight="1">
      <c r="A92" s="57"/>
      <c r="B92" s="64"/>
      <c r="C92" s="65"/>
      <c r="D92" s="65"/>
      <c r="E92" s="63"/>
      <c r="F92" s="63"/>
      <c r="G92" s="63"/>
      <c r="H92" s="66"/>
      <c r="I92" s="143" t="s">
        <v>17</v>
      </c>
      <c r="J92" s="144"/>
      <c r="K92" s="49">
        <v>650</v>
      </c>
      <c r="L92" s="50">
        <v>5</v>
      </c>
      <c r="M92" s="50">
        <v>3</v>
      </c>
      <c r="N92" s="51" t="s">
        <v>50</v>
      </c>
      <c r="O92" s="52" t="s">
        <v>16</v>
      </c>
      <c r="P92" s="53">
        <v>710101</v>
      </c>
      <c r="Q92" s="54">
        <f t="shared" si="12"/>
        <v>616</v>
      </c>
      <c r="R92" s="114"/>
      <c r="S92" s="114"/>
      <c r="T92" s="115"/>
      <c r="U92" s="54">
        <f>U93</f>
        <v>616</v>
      </c>
      <c r="V92" s="55">
        <v>0</v>
      </c>
      <c r="W92" s="56">
        <v>5</v>
      </c>
      <c r="X92" s="54">
        <f t="shared" si="13"/>
        <v>616</v>
      </c>
      <c r="Y92" s="114"/>
      <c r="Z92" s="114"/>
      <c r="AA92" s="115"/>
      <c r="AB92" s="54">
        <f>AB93</f>
        <v>616</v>
      </c>
      <c r="AC92" s="55">
        <v>0</v>
      </c>
    </row>
    <row r="93" spans="1:29" ht="26.25" customHeight="1">
      <c r="A93" s="48"/>
      <c r="B93" s="141" t="s">
        <v>15</v>
      </c>
      <c r="C93" s="141"/>
      <c r="D93" s="141"/>
      <c r="E93" s="141"/>
      <c r="F93" s="141"/>
      <c r="G93" s="141"/>
      <c r="H93" s="141"/>
      <c r="I93" s="141"/>
      <c r="J93" s="142"/>
      <c r="K93" s="67">
        <v>650</v>
      </c>
      <c r="L93" s="68">
        <v>5</v>
      </c>
      <c r="M93" s="68">
        <v>3</v>
      </c>
      <c r="N93" s="69" t="s">
        <v>50</v>
      </c>
      <c r="O93" s="70" t="s">
        <v>13</v>
      </c>
      <c r="P93" s="53">
        <v>710101</v>
      </c>
      <c r="Q93" s="24">
        <f t="shared" si="12"/>
        <v>616</v>
      </c>
      <c r="R93" s="116"/>
      <c r="S93" s="116"/>
      <c r="T93" s="117"/>
      <c r="U93" s="71">
        <v>616</v>
      </c>
      <c r="V93" s="24">
        <v>0</v>
      </c>
      <c r="W93" s="56">
        <v>5</v>
      </c>
      <c r="X93" s="24">
        <f t="shared" si="13"/>
        <v>616</v>
      </c>
      <c r="Y93" s="116"/>
      <c r="Z93" s="116"/>
      <c r="AA93" s="117"/>
      <c r="AB93" s="71">
        <v>616</v>
      </c>
      <c r="AC93" s="24">
        <v>0</v>
      </c>
    </row>
    <row r="94" spans="1:29" ht="23.25" customHeight="1">
      <c r="A94" s="57"/>
      <c r="B94" s="91"/>
      <c r="C94" s="83"/>
      <c r="D94" s="83"/>
      <c r="E94" s="61"/>
      <c r="F94" s="61"/>
      <c r="G94" s="62"/>
      <c r="H94" s="139" t="s">
        <v>49</v>
      </c>
      <c r="I94" s="148"/>
      <c r="J94" s="149"/>
      <c r="K94" s="72">
        <v>650</v>
      </c>
      <c r="L94" s="73">
        <v>5</v>
      </c>
      <c r="M94" s="73">
        <v>3</v>
      </c>
      <c r="N94" s="74" t="s">
        <v>48</v>
      </c>
      <c r="O94" s="75" t="s">
        <v>9</v>
      </c>
      <c r="P94" s="53">
        <v>710101</v>
      </c>
      <c r="Q94" s="24">
        <f t="shared" si="12"/>
        <v>69.2</v>
      </c>
      <c r="R94" s="120"/>
      <c r="S94" s="120"/>
      <c r="T94" s="121"/>
      <c r="U94" s="76">
        <f>U95</f>
        <v>69.2</v>
      </c>
      <c r="V94" s="26">
        <v>0</v>
      </c>
      <c r="W94" s="56">
        <v>5</v>
      </c>
      <c r="X94" s="24">
        <f t="shared" si="13"/>
        <v>69.2</v>
      </c>
      <c r="Y94" s="120"/>
      <c r="Z94" s="120"/>
      <c r="AA94" s="121"/>
      <c r="AB94" s="76">
        <f>AB95</f>
        <v>69.2</v>
      </c>
      <c r="AC94" s="26">
        <v>0</v>
      </c>
    </row>
    <row r="95" spans="1:29" ht="26.25" customHeight="1">
      <c r="A95" s="57"/>
      <c r="B95" s="64"/>
      <c r="C95" s="65"/>
      <c r="D95" s="65"/>
      <c r="E95" s="63"/>
      <c r="F95" s="63"/>
      <c r="G95" s="63"/>
      <c r="H95" s="66"/>
      <c r="I95" s="143" t="s">
        <v>17</v>
      </c>
      <c r="J95" s="144"/>
      <c r="K95" s="49">
        <v>650</v>
      </c>
      <c r="L95" s="50">
        <v>5</v>
      </c>
      <c r="M95" s="50">
        <v>3</v>
      </c>
      <c r="N95" s="51" t="s">
        <v>48</v>
      </c>
      <c r="O95" s="52" t="s">
        <v>16</v>
      </c>
      <c r="P95" s="53">
        <v>710101</v>
      </c>
      <c r="Q95" s="24">
        <f t="shared" si="12"/>
        <v>69.2</v>
      </c>
      <c r="R95" s="114"/>
      <c r="S95" s="114"/>
      <c r="T95" s="115"/>
      <c r="U95" s="54">
        <f>U96</f>
        <v>69.2</v>
      </c>
      <c r="V95" s="55">
        <v>0</v>
      </c>
      <c r="W95" s="56">
        <v>5</v>
      </c>
      <c r="X95" s="24">
        <f t="shared" si="13"/>
        <v>69.2</v>
      </c>
      <c r="Y95" s="114"/>
      <c r="Z95" s="114"/>
      <c r="AA95" s="115"/>
      <c r="AB95" s="54">
        <f>AB96</f>
        <v>69.2</v>
      </c>
      <c r="AC95" s="55">
        <v>0</v>
      </c>
    </row>
    <row r="96" spans="1:29" ht="26.25" customHeight="1">
      <c r="A96" s="48"/>
      <c r="B96" s="141" t="s">
        <v>15</v>
      </c>
      <c r="C96" s="141"/>
      <c r="D96" s="141"/>
      <c r="E96" s="141"/>
      <c r="F96" s="141"/>
      <c r="G96" s="141"/>
      <c r="H96" s="141"/>
      <c r="I96" s="141"/>
      <c r="J96" s="142"/>
      <c r="K96" s="67">
        <v>650</v>
      </c>
      <c r="L96" s="68">
        <v>5</v>
      </c>
      <c r="M96" s="68">
        <v>3</v>
      </c>
      <c r="N96" s="69" t="s">
        <v>48</v>
      </c>
      <c r="O96" s="70" t="s">
        <v>13</v>
      </c>
      <c r="P96" s="53">
        <v>710101</v>
      </c>
      <c r="Q96" s="24">
        <f t="shared" si="12"/>
        <v>69.2</v>
      </c>
      <c r="R96" s="116"/>
      <c r="S96" s="116"/>
      <c r="T96" s="117"/>
      <c r="U96" s="71">
        <v>69.2</v>
      </c>
      <c r="V96" s="24">
        <v>0</v>
      </c>
      <c r="W96" s="56">
        <v>5</v>
      </c>
      <c r="X96" s="24">
        <f t="shared" si="13"/>
        <v>69.2</v>
      </c>
      <c r="Y96" s="116"/>
      <c r="Z96" s="116"/>
      <c r="AA96" s="117"/>
      <c r="AB96" s="71">
        <v>69.2</v>
      </c>
      <c r="AC96" s="24">
        <v>0</v>
      </c>
    </row>
    <row r="97" spans="1:29" ht="102" customHeight="1">
      <c r="A97" s="48"/>
      <c r="B97" s="141" t="s">
        <v>127</v>
      </c>
      <c r="C97" s="141"/>
      <c r="D97" s="141"/>
      <c r="E97" s="141"/>
      <c r="F97" s="141"/>
      <c r="G97" s="141"/>
      <c r="H97" s="141"/>
      <c r="I97" s="141"/>
      <c r="J97" s="142"/>
      <c r="K97" s="67">
        <v>650</v>
      </c>
      <c r="L97" s="68">
        <v>5</v>
      </c>
      <c r="M97" s="68">
        <v>3</v>
      </c>
      <c r="N97" s="69" t="s">
        <v>125</v>
      </c>
      <c r="O97" s="70"/>
      <c r="P97" s="53">
        <v>710101</v>
      </c>
      <c r="Q97" s="24">
        <f t="shared" si="12"/>
        <v>0</v>
      </c>
      <c r="R97" s="116"/>
      <c r="S97" s="116"/>
      <c r="T97" s="117"/>
      <c r="U97" s="71">
        <v>0</v>
      </c>
      <c r="V97" s="24">
        <v>0</v>
      </c>
      <c r="W97" s="56">
        <v>5</v>
      </c>
      <c r="X97" s="24">
        <f t="shared" si="13"/>
        <v>8.1</v>
      </c>
      <c r="Y97" s="116"/>
      <c r="Z97" s="116"/>
      <c r="AA97" s="117"/>
      <c r="AB97" s="71">
        <f>AB98</f>
        <v>8.1</v>
      </c>
      <c r="AC97" s="24">
        <v>0</v>
      </c>
    </row>
    <row r="98" spans="1:29" ht="26.25" customHeight="1">
      <c r="A98" s="48"/>
      <c r="B98" s="141" t="s">
        <v>124</v>
      </c>
      <c r="C98" s="141"/>
      <c r="D98" s="141"/>
      <c r="E98" s="141"/>
      <c r="F98" s="141"/>
      <c r="G98" s="141"/>
      <c r="H98" s="141"/>
      <c r="I98" s="141"/>
      <c r="J98" s="142"/>
      <c r="K98" s="67">
        <v>650</v>
      </c>
      <c r="L98" s="68">
        <v>5</v>
      </c>
      <c r="M98" s="68">
        <v>3</v>
      </c>
      <c r="N98" s="69" t="s">
        <v>125</v>
      </c>
      <c r="O98" s="70">
        <v>200</v>
      </c>
      <c r="P98" s="53">
        <v>710101</v>
      </c>
      <c r="Q98" s="24">
        <f>U98</f>
        <v>0</v>
      </c>
      <c r="R98" s="116"/>
      <c r="S98" s="116"/>
      <c r="T98" s="117"/>
      <c r="U98" s="71">
        <v>0</v>
      </c>
      <c r="V98" s="24">
        <v>0</v>
      </c>
      <c r="W98" s="56">
        <v>5</v>
      </c>
      <c r="X98" s="24">
        <f>AB98</f>
        <v>8.1</v>
      </c>
      <c r="Y98" s="116"/>
      <c r="Z98" s="116"/>
      <c r="AA98" s="117"/>
      <c r="AB98" s="71">
        <f>AB99</f>
        <v>8.1</v>
      </c>
      <c r="AC98" s="24">
        <v>0</v>
      </c>
    </row>
    <row r="99" spans="1:29" ht="26.25" customHeight="1">
      <c r="A99" s="48"/>
      <c r="B99" s="141" t="s">
        <v>15</v>
      </c>
      <c r="C99" s="141"/>
      <c r="D99" s="141"/>
      <c r="E99" s="141"/>
      <c r="F99" s="141"/>
      <c r="G99" s="141"/>
      <c r="H99" s="141"/>
      <c r="I99" s="141"/>
      <c r="J99" s="142"/>
      <c r="K99" s="67">
        <v>650</v>
      </c>
      <c r="L99" s="68">
        <v>5</v>
      </c>
      <c r="M99" s="68">
        <v>3</v>
      </c>
      <c r="N99" s="69" t="s">
        <v>125</v>
      </c>
      <c r="O99" s="70" t="s">
        <v>13</v>
      </c>
      <c r="P99" s="53">
        <v>710101</v>
      </c>
      <c r="Q99" s="24">
        <f>U99</f>
        <v>0</v>
      </c>
      <c r="R99" s="116"/>
      <c r="S99" s="116"/>
      <c r="T99" s="117"/>
      <c r="U99" s="71">
        <v>0</v>
      </c>
      <c r="V99" s="24">
        <v>0</v>
      </c>
      <c r="W99" s="56">
        <v>5</v>
      </c>
      <c r="X99" s="24">
        <f>AB99</f>
        <v>8.1</v>
      </c>
      <c r="Y99" s="116"/>
      <c r="Z99" s="116"/>
      <c r="AA99" s="117"/>
      <c r="AB99" s="71">
        <v>8.1</v>
      </c>
      <c r="AC99" s="24">
        <v>0</v>
      </c>
    </row>
    <row r="100" spans="1:29" ht="101.25" customHeight="1">
      <c r="A100" s="48"/>
      <c r="B100" s="141" t="s">
        <v>126</v>
      </c>
      <c r="C100" s="141"/>
      <c r="D100" s="141"/>
      <c r="E100" s="141"/>
      <c r="F100" s="141"/>
      <c r="G100" s="141"/>
      <c r="H100" s="141"/>
      <c r="I100" s="141"/>
      <c r="J100" s="142"/>
      <c r="K100" s="67">
        <v>650</v>
      </c>
      <c r="L100" s="68">
        <v>5</v>
      </c>
      <c r="M100" s="68">
        <v>3</v>
      </c>
      <c r="N100" s="69" t="s">
        <v>123</v>
      </c>
      <c r="O100" s="70"/>
      <c r="P100" s="53">
        <v>710101</v>
      </c>
      <c r="Q100" s="24">
        <f>U100</f>
        <v>0</v>
      </c>
      <c r="R100" s="116"/>
      <c r="S100" s="116"/>
      <c r="T100" s="117"/>
      <c r="U100" s="71">
        <v>0</v>
      </c>
      <c r="V100" s="24">
        <v>0</v>
      </c>
      <c r="W100" s="56">
        <v>5</v>
      </c>
      <c r="X100" s="24">
        <f>AB100</f>
        <v>800</v>
      </c>
      <c r="Y100" s="116"/>
      <c r="Z100" s="116"/>
      <c r="AA100" s="117"/>
      <c r="AB100" s="71">
        <v>800</v>
      </c>
      <c r="AC100" s="24">
        <v>0</v>
      </c>
    </row>
    <row r="101" spans="1:29" ht="26.25" customHeight="1">
      <c r="A101" s="48"/>
      <c r="B101" s="141" t="s">
        <v>124</v>
      </c>
      <c r="C101" s="141"/>
      <c r="D101" s="141"/>
      <c r="E101" s="141"/>
      <c r="F101" s="141"/>
      <c r="G101" s="141"/>
      <c r="H101" s="141"/>
      <c r="I101" s="141"/>
      <c r="J101" s="142"/>
      <c r="K101" s="67">
        <v>650</v>
      </c>
      <c r="L101" s="68">
        <v>5</v>
      </c>
      <c r="M101" s="68">
        <v>3</v>
      </c>
      <c r="N101" s="69" t="s">
        <v>123</v>
      </c>
      <c r="O101" s="70">
        <v>200</v>
      </c>
      <c r="P101" s="53">
        <v>710101</v>
      </c>
      <c r="Q101" s="24">
        <f>U101</f>
        <v>0</v>
      </c>
      <c r="R101" s="116"/>
      <c r="S101" s="116"/>
      <c r="T101" s="117"/>
      <c r="U101" s="71">
        <v>0</v>
      </c>
      <c r="V101" s="24">
        <v>0</v>
      </c>
      <c r="W101" s="56">
        <v>5</v>
      </c>
      <c r="X101" s="24">
        <f>AB101</f>
        <v>800</v>
      </c>
      <c r="Y101" s="116"/>
      <c r="Z101" s="116"/>
      <c r="AA101" s="117"/>
      <c r="AB101" s="71">
        <v>800</v>
      </c>
      <c r="AC101" s="24">
        <v>0</v>
      </c>
    </row>
    <row r="102" spans="1:29" ht="26.25" customHeight="1">
      <c r="A102" s="48"/>
      <c r="B102" s="141" t="s">
        <v>15</v>
      </c>
      <c r="C102" s="141"/>
      <c r="D102" s="141"/>
      <c r="E102" s="141"/>
      <c r="F102" s="141"/>
      <c r="G102" s="141"/>
      <c r="H102" s="141"/>
      <c r="I102" s="141"/>
      <c r="J102" s="142"/>
      <c r="K102" s="67">
        <v>650</v>
      </c>
      <c r="L102" s="68">
        <v>5</v>
      </c>
      <c r="M102" s="68">
        <v>3</v>
      </c>
      <c r="N102" s="69" t="s">
        <v>123</v>
      </c>
      <c r="O102" s="70" t="s">
        <v>13</v>
      </c>
      <c r="P102" s="53">
        <v>710101</v>
      </c>
      <c r="Q102" s="24">
        <f>U102</f>
        <v>0</v>
      </c>
      <c r="R102" s="116"/>
      <c r="S102" s="116"/>
      <c r="T102" s="117"/>
      <c r="U102" s="71">
        <v>0</v>
      </c>
      <c r="V102" s="24">
        <v>0</v>
      </c>
      <c r="W102" s="56">
        <v>5</v>
      </c>
      <c r="X102" s="24">
        <f>AB102</f>
        <v>800</v>
      </c>
      <c r="Y102" s="116"/>
      <c r="Z102" s="116"/>
      <c r="AA102" s="117"/>
      <c r="AB102" s="71">
        <v>800</v>
      </c>
      <c r="AC102" s="24">
        <v>0</v>
      </c>
    </row>
    <row r="103" spans="1:29" s="47" customFormat="1" ht="23.25" customHeight="1">
      <c r="A103" s="10"/>
      <c r="B103" s="11"/>
      <c r="C103" s="161" t="s">
        <v>110</v>
      </c>
      <c r="D103" s="162"/>
      <c r="E103" s="162"/>
      <c r="F103" s="162"/>
      <c r="G103" s="162"/>
      <c r="H103" s="162"/>
      <c r="I103" s="162"/>
      <c r="J103" s="163"/>
      <c r="K103" s="12">
        <v>650</v>
      </c>
      <c r="L103" s="13">
        <v>7</v>
      </c>
      <c r="M103" s="13" t="s">
        <v>9</v>
      </c>
      <c r="N103" s="14" t="s">
        <v>9</v>
      </c>
      <c r="O103" s="15" t="s">
        <v>9</v>
      </c>
      <c r="P103" s="6">
        <v>710101</v>
      </c>
      <c r="Q103" s="22">
        <f t="shared" si="12"/>
        <v>80</v>
      </c>
      <c r="R103" s="122"/>
      <c r="S103" s="123"/>
      <c r="T103" s="124"/>
      <c r="U103" s="16">
        <f>U104</f>
        <v>80</v>
      </c>
      <c r="V103" s="17">
        <v>0</v>
      </c>
      <c r="W103" s="9">
        <v>5</v>
      </c>
      <c r="X103" s="22">
        <f t="shared" si="13"/>
        <v>80</v>
      </c>
      <c r="Y103" s="122"/>
      <c r="Z103" s="123"/>
      <c r="AA103" s="124"/>
      <c r="AB103" s="16">
        <f>AB104</f>
        <v>80</v>
      </c>
      <c r="AC103" s="17">
        <v>0</v>
      </c>
    </row>
    <row r="104" spans="1:29" ht="23.25" customHeight="1">
      <c r="A104" s="48"/>
      <c r="B104" s="141" t="s">
        <v>47</v>
      </c>
      <c r="C104" s="141"/>
      <c r="D104" s="141"/>
      <c r="E104" s="143"/>
      <c r="F104" s="143"/>
      <c r="G104" s="143"/>
      <c r="H104" s="143"/>
      <c r="I104" s="143"/>
      <c r="J104" s="144"/>
      <c r="K104" s="49">
        <v>650</v>
      </c>
      <c r="L104" s="50">
        <v>7</v>
      </c>
      <c r="M104" s="50">
        <v>7</v>
      </c>
      <c r="N104" s="51" t="s">
        <v>9</v>
      </c>
      <c r="O104" s="52"/>
      <c r="P104" s="53">
        <v>710101</v>
      </c>
      <c r="Q104" s="24">
        <f t="shared" si="12"/>
        <v>80</v>
      </c>
      <c r="R104" s="114"/>
      <c r="S104" s="114"/>
      <c r="T104" s="115"/>
      <c r="U104" s="54">
        <f>U105</f>
        <v>80</v>
      </c>
      <c r="V104" s="55">
        <v>0</v>
      </c>
      <c r="W104" s="56">
        <v>5</v>
      </c>
      <c r="X104" s="24">
        <f t="shared" si="13"/>
        <v>80</v>
      </c>
      <c r="Y104" s="114"/>
      <c r="Z104" s="114"/>
      <c r="AA104" s="115"/>
      <c r="AB104" s="54">
        <f>AB105</f>
        <v>80</v>
      </c>
      <c r="AC104" s="55">
        <v>0</v>
      </c>
    </row>
    <row r="105" spans="1:29" ht="23.25" customHeight="1">
      <c r="A105" s="57"/>
      <c r="B105" s="58"/>
      <c r="C105" s="59"/>
      <c r="D105" s="59"/>
      <c r="E105" s="60"/>
      <c r="F105" s="61"/>
      <c r="G105" s="62"/>
      <c r="H105" s="158" t="s">
        <v>46</v>
      </c>
      <c r="I105" s="159"/>
      <c r="J105" s="160"/>
      <c r="K105" s="49">
        <v>650</v>
      </c>
      <c r="L105" s="50">
        <v>7</v>
      </c>
      <c r="M105" s="50">
        <v>7</v>
      </c>
      <c r="N105" s="51" t="s">
        <v>45</v>
      </c>
      <c r="O105" s="52" t="s">
        <v>9</v>
      </c>
      <c r="P105" s="53">
        <v>710101</v>
      </c>
      <c r="Q105" s="24">
        <f t="shared" si="12"/>
        <v>80</v>
      </c>
      <c r="R105" s="114"/>
      <c r="S105" s="114"/>
      <c r="T105" s="115"/>
      <c r="U105" s="54">
        <f>U106</f>
        <v>80</v>
      </c>
      <c r="V105" s="55">
        <v>0</v>
      </c>
      <c r="W105" s="56">
        <v>5</v>
      </c>
      <c r="X105" s="24">
        <f t="shared" si="13"/>
        <v>80</v>
      </c>
      <c r="Y105" s="114"/>
      <c r="Z105" s="114"/>
      <c r="AA105" s="115"/>
      <c r="AB105" s="54">
        <f>AB106</f>
        <v>80</v>
      </c>
      <c r="AC105" s="55">
        <v>0</v>
      </c>
    </row>
    <row r="106" spans="1:29" ht="26.25" customHeight="1">
      <c r="A106" s="57"/>
      <c r="B106" s="64"/>
      <c r="C106" s="65"/>
      <c r="D106" s="65"/>
      <c r="E106" s="63"/>
      <c r="F106" s="63"/>
      <c r="G106" s="63"/>
      <c r="H106" s="66"/>
      <c r="I106" s="143" t="s">
        <v>17</v>
      </c>
      <c r="J106" s="144"/>
      <c r="K106" s="49">
        <v>650</v>
      </c>
      <c r="L106" s="50">
        <v>7</v>
      </c>
      <c r="M106" s="50">
        <v>7</v>
      </c>
      <c r="N106" s="51" t="s">
        <v>45</v>
      </c>
      <c r="O106" s="52" t="s">
        <v>16</v>
      </c>
      <c r="P106" s="53">
        <v>710101</v>
      </c>
      <c r="Q106" s="24">
        <f t="shared" si="12"/>
        <v>80</v>
      </c>
      <c r="R106" s="114"/>
      <c r="S106" s="114"/>
      <c r="T106" s="115"/>
      <c r="U106" s="54">
        <f>U107</f>
        <v>80</v>
      </c>
      <c r="V106" s="55">
        <v>0</v>
      </c>
      <c r="W106" s="56">
        <v>5</v>
      </c>
      <c r="X106" s="24">
        <f t="shared" si="13"/>
        <v>80</v>
      </c>
      <c r="Y106" s="114"/>
      <c r="Z106" s="114"/>
      <c r="AA106" s="115"/>
      <c r="AB106" s="54">
        <f>AB107</f>
        <v>80</v>
      </c>
      <c r="AC106" s="55">
        <v>0</v>
      </c>
    </row>
    <row r="107" spans="1:29" ht="26.25" customHeight="1">
      <c r="A107" s="48"/>
      <c r="B107" s="141" t="s">
        <v>15</v>
      </c>
      <c r="C107" s="141"/>
      <c r="D107" s="141"/>
      <c r="E107" s="141"/>
      <c r="F107" s="141"/>
      <c r="G107" s="141"/>
      <c r="H107" s="141"/>
      <c r="I107" s="141"/>
      <c r="J107" s="142"/>
      <c r="K107" s="67">
        <v>650</v>
      </c>
      <c r="L107" s="68">
        <v>7</v>
      </c>
      <c r="M107" s="68">
        <v>7</v>
      </c>
      <c r="N107" s="69" t="s">
        <v>45</v>
      </c>
      <c r="O107" s="70" t="s">
        <v>13</v>
      </c>
      <c r="P107" s="53">
        <v>710101</v>
      </c>
      <c r="Q107" s="24">
        <f t="shared" si="12"/>
        <v>80</v>
      </c>
      <c r="R107" s="116"/>
      <c r="S107" s="116"/>
      <c r="T107" s="117"/>
      <c r="U107" s="71">
        <v>80</v>
      </c>
      <c r="V107" s="24">
        <v>0</v>
      </c>
      <c r="W107" s="56">
        <v>5</v>
      </c>
      <c r="X107" s="24">
        <f t="shared" si="13"/>
        <v>80</v>
      </c>
      <c r="Y107" s="116"/>
      <c r="Z107" s="116"/>
      <c r="AA107" s="117"/>
      <c r="AB107" s="71">
        <v>80</v>
      </c>
      <c r="AC107" s="24">
        <v>0</v>
      </c>
    </row>
    <row r="108" spans="1:29" s="47" customFormat="1" ht="23.25" customHeight="1">
      <c r="A108" s="10"/>
      <c r="B108" s="11"/>
      <c r="C108" s="150" t="s">
        <v>44</v>
      </c>
      <c r="D108" s="150"/>
      <c r="E108" s="150"/>
      <c r="F108" s="150"/>
      <c r="G108" s="150"/>
      <c r="H108" s="150"/>
      <c r="I108" s="150"/>
      <c r="J108" s="151"/>
      <c r="K108" s="12">
        <v>650</v>
      </c>
      <c r="L108" s="13">
        <v>8</v>
      </c>
      <c r="M108" s="13" t="s">
        <v>9</v>
      </c>
      <c r="N108" s="14" t="s">
        <v>9</v>
      </c>
      <c r="O108" s="15" t="s">
        <v>9</v>
      </c>
      <c r="P108" s="6">
        <v>304104</v>
      </c>
      <c r="Q108" s="16">
        <f>Q109</f>
        <v>7718.7</v>
      </c>
      <c r="R108" s="118"/>
      <c r="S108" s="118"/>
      <c r="T108" s="119"/>
      <c r="U108" s="16">
        <f>U109</f>
        <v>7718.7</v>
      </c>
      <c r="V108" s="17">
        <v>0</v>
      </c>
      <c r="W108" s="9">
        <v>5</v>
      </c>
      <c r="X108" s="16">
        <f>X109</f>
        <v>7718.7</v>
      </c>
      <c r="Y108" s="118"/>
      <c r="Z108" s="118"/>
      <c r="AA108" s="119"/>
      <c r="AB108" s="16">
        <f>AB109</f>
        <v>7718.7</v>
      </c>
      <c r="AC108" s="17">
        <v>0</v>
      </c>
    </row>
    <row r="109" spans="1:29" ht="23.25" customHeight="1">
      <c r="A109" s="48"/>
      <c r="B109" s="141" t="s">
        <v>43</v>
      </c>
      <c r="C109" s="141"/>
      <c r="D109" s="141"/>
      <c r="E109" s="143"/>
      <c r="F109" s="143"/>
      <c r="G109" s="143"/>
      <c r="H109" s="143"/>
      <c r="I109" s="143"/>
      <c r="J109" s="144"/>
      <c r="K109" s="49">
        <v>650</v>
      </c>
      <c r="L109" s="50">
        <v>8</v>
      </c>
      <c r="M109" s="50">
        <v>1</v>
      </c>
      <c r="N109" s="51" t="s">
        <v>9</v>
      </c>
      <c r="O109" s="52" t="s">
        <v>9</v>
      </c>
      <c r="P109" s="53">
        <v>304104</v>
      </c>
      <c r="Q109" s="24">
        <f>Q110</f>
        <v>7718.7</v>
      </c>
      <c r="R109" s="114"/>
      <c r="S109" s="114"/>
      <c r="T109" s="115"/>
      <c r="U109" s="54">
        <f>U110</f>
        <v>7718.7</v>
      </c>
      <c r="V109" s="55">
        <v>0</v>
      </c>
      <c r="W109" s="56">
        <v>5</v>
      </c>
      <c r="X109" s="24">
        <f>X110</f>
        <v>7718.7</v>
      </c>
      <c r="Y109" s="114"/>
      <c r="Z109" s="114"/>
      <c r="AA109" s="115"/>
      <c r="AB109" s="54">
        <f>AB110</f>
        <v>7718.7</v>
      </c>
      <c r="AC109" s="55">
        <v>0</v>
      </c>
    </row>
    <row r="110" spans="1:29" ht="26.25" customHeight="1">
      <c r="A110" s="57"/>
      <c r="B110" s="58"/>
      <c r="C110" s="59"/>
      <c r="D110" s="59"/>
      <c r="E110" s="60"/>
      <c r="F110" s="61"/>
      <c r="G110" s="62"/>
      <c r="H110" s="158" t="s">
        <v>42</v>
      </c>
      <c r="I110" s="159"/>
      <c r="J110" s="160"/>
      <c r="K110" s="49">
        <v>650</v>
      </c>
      <c r="L110" s="50">
        <v>8</v>
      </c>
      <c r="M110" s="50">
        <v>1</v>
      </c>
      <c r="N110" s="51" t="s">
        <v>34</v>
      </c>
      <c r="O110" s="52" t="s">
        <v>9</v>
      </c>
      <c r="P110" s="53">
        <v>710101</v>
      </c>
      <c r="Q110" s="24">
        <f>Q111+Q113+Q115</f>
        <v>7718.7</v>
      </c>
      <c r="R110" s="114"/>
      <c r="S110" s="114"/>
      <c r="T110" s="115"/>
      <c r="U110" s="54">
        <f>U111+U113+U115</f>
        <v>7718.7</v>
      </c>
      <c r="V110" s="55">
        <v>0</v>
      </c>
      <c r="W110" s="56">
        <v>5</v>
      </c>
      <c r="X110" s="24">
        <f>X111+X113+X115</f>
        <v>7718.7</v>
      </c>
      <c r="Y110" s="114"/>
      <c r="Z110" s="114"/>
      <c r="AA110" s="115"/>
      <c r="AB110" s="54">
        <f>AB111+AB113+AB115</f>
        <v>7718.7</v>
      </c>
      <c r="AC110" s="55">
        <v>0</v>
      </c>
    </row>
    <row r="111" spans="1:29" ht="42" customHeight="1">
      <c r="A111" s="57"/>
      <c r="B111" s="64"/>
      <c r="C111" s="65"/>
      <c r="D111" s="65"/>
      <c r="E111" s="63"/>
      <c r="F111" s="63"/>
      <c r="G111" s="63"/>
      <c r="H111" s="66"/>
      <c r="I111" s="143" t="s">
        <v>41</v>
      </c>
      <c r="J111" s="144"/>
      <c r="K111" s="49">
        <v>650</v>
      </c>
      <c r="L111" s="50">
        <v>8</v>
      </c>
      <c r="M111" s="50">
        <v>1</v>
      </c>
      <c r="N111" s="51" t="s">
        <v>34</v>
      </c>
      <c r="O111" s="52" t="s">
        <v>40</v>
      </c>
      <c r="P111" s="53">
        <v>710101</v>
      </c>
      <c r="Q111" s="24">
        <f aca="true" t="shared" si="14" ref="Q111:Q116">U111</f>
        <v>6606.7</v>
      </c>
      <c r="R111" s="114"/>
      <c r="S111" s="114"/>
      <c r="T111" s="115"/>
      <c r="U111" s="54">
        <f>U112</f>
        <v>6606.7</v>
      </c>
      <c r="V111" s="55">
        <v>0</v>
      </c>
      <c r="W111" s="56">
        <v>5</v>
      </c>
      <c r="X111" s="24">
        <f aca="true" t="shared" si="15" ref="X111:X116">AB111</f>
        <v>6606.7</v>
      </c>
      <c r="Y111" s="114"/>
      <c r="Z111" s="114"/>
      <c r="AA111" s="115"/>
      <c r="AB111" s="54">
        <f>AB112</f>
        <v>6606.7</v>
      </c>
      <c r="AC111" s="55">
        <v>0</v>
      </c>
    </row>
    <row r="112" spans="1:29" ht="23.25" customHeight="1">
      <c r="A112" s="48"/>
      <c r="B112" s="141" t="s">
        <v>39</v>
      </c>
      <c r="C112" s="141"/>
      <c r="D112" s="141"/>
      <c r="E112" s="141"/>
      <c r="F112" s="141"/>
      <c r="G112" s="141"/>
      <c r="H112" s="141"/>
      <c r="I112" s="141"/>
      <c r="J112" s="142"/>
      <c r="K112" s="67">
        <v>650</v>
      </c>
      <c r="L112" s="68">
        <v>8</v>
      </c>
      <c r="M112" s="68">
        <v>1</v>
      </c>
      <c r="N112" s="69" t="s">
        <v>34</v>
      </c>
      <c r="O112" s="70" t="s">
        <v>38</v>
      </c>
      <c r="P112" s="53">
        <v>710101</v>
      </c>
      <c r="Q112" s="24">
        <f t="shared" si="14"/>
        <v>6606.7</v>
      </c>
      <c r="R112" s="116"/>
      <c r="S112" s="116"/>
      <c r="T112" s="117"/>
      <c r="U112" s="71">
        <v>6606.7</v>
      </c>
      <c r="V112" s="24">
        <v>0</v>
      </c>
      <c r="W112" s="56">
        <v>5</v>
      </c>
      <c r="X112" s="24">
        <f t="shared" si="15"/>
        <v>6606.7</v>
      </c>
      <c r="Y112" s="116"/>
      <c r="Z112" s="116"/>
      <c r="AA112" s="117"/>
      <c r="AB112" s="71">
        <v>6606.7</v>
      </c>
      <c r="AC112" s="24">
        <v>0</v>
      </c>
    </row>
    <row r="113" spans="1:29" ht="26.25" customHeight="1">
      <c r="A113" s="57"/>
      <c r="B113" s="92"/>
      <c r="C113" s="80"/>
      <c r="D113" s="80"/>
      <c r="E113" s="81"/>
      <c r="F113" s="81"/>
      <c r="G113" s="81"/>
      <c r="H113" s="66"/>
      <c r="I113" s="146" t="s">
        <v>17</v>
      </c>
      <c r="J113" s="147"/>
      <c r="K113" s="72">
        <v>650</v>
      </c>
      <c r="L113" s="73">
        <v>8</v>
      </c>
      <c r="M113" s="73">
        <v>1</v>
      </c>
      <c r="N113" s="74" t="s">
        <v>34</v>
      </c>
      <c r="O113" s="75" t="s">
        <v>16</v>
      </c>
      <c r="P113" s="53">
        <v>710101</v>
      </c>
      <c r="Q113" s="24">
        <f t="shared" si="14"/>
        <v>1107.5</v>
      </c>
      <c r="R113" s="120"/>
      <c r="S113" s="120"/>
      <c r="T113" s="121"/>
      <c r="U113" s="76">
        <f>U114</f>
        <v>1107.5</v>
      </c>
      <c r="V113" s="26">
        <v>0</v>
      </c>
      <c r="W113" s="56">
        <v>5</v>
      </c>
      <c r="X113" s="24">
        <f t="shared" si="15"/>
        <v>1107.5</v>
      </c>
      <c r="Y113" s="120"/>
      <c r="Z113" s="120"/>
      <c r="AA113" s="121"/>
      <c r="AB113" s="76">
        <f>AB114</f>
        <v>1107.5</v>
      </c>
      <c r="AC113" s="26">
        <v>0</v>
      </c>
    </row>
    <row r="114" spans="1:29" ht="26.25" customHeight="1">
      <c r="A114" s="48"/>
      <c r="B114" s="141" t="s">
        <v>15</v>
      </c>
      <c r="C114" s="141"/>
      <c r="D114" s="141"/>
      <c r="E114" s="141"/>
      <c r="F114" s="141"/>
      <c r="G114" s="141"/>
      <c r="H114" s="141"/>
      <c r="I114" s="141"/>
      <c r="J114" s="142"/>
      <c r="K114" s="67">
        <v>650</v>
      </c>
      <c r="L114" s="68">
        <v>8</v>
      </c>
      <c r="M114" s="68">
        <v>1</v>
      </c>
      <c r="N114" s="69" t="s">
        <v>34</v>
      </c>
      <c r="O114" s="70" t="s">
        <v>13</v>
      </c>
      <c r="P114" s="53">
        <v>710101</v>
      </c>
      <c r="Q114" s="24">
        <f t="shared" si="14"/>
        <v>1107.5</v>
      </c>
      <c r="R114" s="116"/>
      <c r="S114" s="116"/>
      <c r="T114" s="117"/>
      <c r="U114" s="71">
        <v>1107.5</v>
      </c>
      <c r="V114" s="24">
        <v>0</v>
      </c>
      <c r="W114" s="56">
        <v>5</v>
      </c>
      <c r="X114" s="24">
        <f t="shared" si="15"/>
        <v>1107.5</v>
      </c>
      <c r="Y114" s="116"/>
      <c r="Z114" s="116"/>
      <c r="AA114" s="117"/>
      <c r="AB114" s="71">
        <v>1107.5</v>
      </c>
      <c r="AC114" s="24">
        <v>0</v>
      </c>
    </row>
    <row r="115" spans="1:29" ht="23.25" customHeight="1">
      <c r="A115" s="57"/>
      <c r="B115" s="92"/>
      <c r="C115" s="80"/>
      <c r="D115" s="80"/>
      <c r="E115" s="81"/>
      <c r="F115" s="81"/>
      <c r="G115" s="81"/>
      <c r="H115" s="66"/>
      <c r="I115" s="146" t="s">
        <v>37</v>
      </c>
      <c r="J115" s="147"/>
      <c r="K115" s="72">
        <v>650</v>
      </c>
      <c r="L115" s="73">
        <v>8</v>
      </c>
      <c r="M115" s="73">
        <v>1</v>
      </c>
      <c r="N115" s="74" t="s">
        <v>34</v>
      </c>
      <c r="O115" s="75" t="s">
        <v>36</v>
      </c>
      <c r="P115" s="53">
        <v>710101</v>
      </c>
      <c r="Q115" s="24">
        <f t="shared" si="14"/>
        <v>4.5</v>
      </c>
      <c r="R115" s="120"/>
      <c r="S115" s="120"/>
      <c r="T115" s="121"/>
      <c r="U115" s="76">
        <f>U116</f>
        <v>4.5</v>
      </c>
      <c r="V115" s="26">
        <v>0</v>
      </c>
      <c r="W115" s="56">
        <v>5</v>
      </c>
      <c r="X115" s="24">
        <f t="shared" si="15"/>
        <v>4.5</v>
      </c>
      <c r="Y115" s="120"/>
      <c r="Z115" s="120"/>
      <c r="AA115" s="121"/>
      <c r="AB115" s="76">
        <f>AB116</f>
        <v>4.5</v>
      </c>
      <c r="AC115" s="26">
        <v>0</v>
      </c>
    </row>
    <row r="116" spans="1:29" ht="23.25" customHeight="1">
      <c r="A116" s="48"/>
      <c r="B116" s="141" t="s">
        <v>35</v>
      </c>
      <c r="C116" s="141"/>
      <c r="D116" s="141"/>
      <c r="E116" s="141"/>
      <c r="F116" s="141"/>
      <c r="G116" s="141"/>
      <c r="H116" s="141"/>
      <c r="I116" s="141"/>
      <c r="J116" s="142"/>
      <c r="K116" s="67">
        <v>650</v>
      </c>
      <c r="L116" s="68">
        <v>8</v>
      </c>
      <c r="M116" s="68">
        <v>1</v>
      </c>
      <c r="N116" s="69" t="s">
        <v>34</v>
      </c>
      <c r="O116" s="70" t="s">
        <v>33</v>
      </c>
      <c r="P116" s="53">
        <v>710101</v>
      </c>
      <c r="Q116" s="24">
        <f t="shared" si="14"/>
        <v>4.5</v>
      </c>
      <c r="R116" s="116"/>
      <c r="S116" s="116"/>
      <c r="T116" s="117"/>
      <c r="U116" s="71">
        <v>4.5</v>
      </c>
      <c r="V116" s="24">
        <v>0</v>
      </c>
      <c r="W116" s="56">
        <v>5</v>
      </c>
      <c r="X116" s="24">
        <f t="shared" si="15"/>
        <v>4.5</v>
      </c>
      <c r="Y116" s="116"/>
      <c r="Z116" s="116"/>
      <c r="AA116" s="117"/>
      <c r="AB116" s="71">
        <v>4.5</v>
      </c>
      <c r="AC116" s="24">
        <v>0</v>
      </c>
    </row>
    <row r="117" spans="1:29" s="47" customFormat="1" ht="23.25" customHeight="1">
      <c r="A117" s="10"/>
      <c r="B117" s="11"/>
      <c r="C117" s="150" t="s">
        <v>109</v>
      </c>
      <c r="D117" s="150"/>
      <c r="E117" s="150"/>
      <c r="F117" s="150"/>
      <c r="G117" s="150"/>
      <c r="H117" s="150"/>
      <c r="I117" s="150"/>
      <c r="J117" s="151"/>
      <c r="K117" s="12">
        <v>650</v>
      </c>
      <c r="L117" s="13">
        <v>10</v>
      </c>
      <c r="M117" s="13" t="s">
        <v>9</v>
      </c>
      <c r="N117" s="14" t="s">
        <v>9</v>
      </c>
      <c r="O117" s="15" t="s">
        <v>9</v>
      </c>
      <c r="P117" s="6">
        <v>710101</v>
      </c>
      <c r="Q117" s="16">
        <v>120</v>
      </c>
      <c r="R117" s="118"/>
      <c r="S117" s="118"/>
      <c r="T117" s="119"/>
      <c r="U117" s="16">
        <v>120</v>
      </c>
      <c r="V117" s="17">
        <v>0</v>
      </c>
      <c r="W117" s="9">
        <v>5</v>
      </c>
      <c r="X117" s="16">
        <v>120</v>
      </c>
      <c r="Y117" s="118"/>
      <c r="Z117" s="118"/>
      <c r="AA117" s="119"/>
      <c r="AB117" s="16">
        <v>120</v>
      </c>
      <c r="AC117" s="17">
        <v>0</v>
      </c>
    </row>
    <row r="118" spans="1:29" ht="23.25" customHeight="1">
      <c r="A118" s="48"/>
      <c r="B118" s="141" t="s">
        <v>30</v>
      </c>
      <c r="C118" s="141"/>
      <c r="D118" s="141"/>
      <c r="E118" s="143"/>
      <c r="F118" s="143"/>
      <c r="G118" s="143"/>
      <c r="H118" s="143"/>
      <c r="I118" s="143"/>
      <c r="J118" s="144"/>
      <c r="K118" s="49">
        <v>650</v>
      </c>
      <c r="L118" s="50">
        <v>10</v>
      </c>
      <c r="M118" s="50">
        <v>1</v>
      </c>
      <c r="N118" s="51" t="s">
        <v>9</v>
      </c>
      <c r="O118" s="52" t="s">
        <v>9</v>
      </c>
      <c r="P118" s="53">
        <v>710101</v>
      </c>
      <c r="Q118" s="54">
        <f>U118</f>
        <v>60</v>
      </c>
      <c r="R118" s="114"/>
      <c r="S118" s="114"/>
      <c r="T118" s="115"/>
      <c r="U118" s="54">
        <f>U119</f>
        <v>60</v>
      </c>
      <c r="V118" s="55">
        <v>0</v>
      </c>
      <c r="W118" s="56">
        <v>5</v>
      </c>
      <c r="X118" s="54">
        <f>AB118</f>
        <v>60</v>
      </c>
      <c r="Y118" s="114"/>
      <c r="Z118" s="114"/>
      <c r="AA118" s="115"/>
      <c r="AB118" s="54">
        <f>AB119</f>
        <v>60</v>
      </c>
      <c r="AC118" s="55">
        <v>0</v>
      </c>
    </row>
    <row r="119" spans="1:29" ht="26.25" customHeight="1">
      <c r="A119" s="57"/>
      <c r="B119" s="58"/>
      <c r="C119" s="59"/>
      <c r="D119" s="59"/>
      <c r="E119" s="60"/>
      <c r="F119" s="61"/>
      <c r="G119" s="62"/>
      <c r="H119" s="158" t="s">
        <v>29</v>
      </c>
      <c r="I119" s="159"/>
      <c r="J119" s="160"/>
      <c r="K119" s="49">
        <v>650</v>
      </c>
      <c r="L119" s="50">
        <v>10</v>
      </c>
      <c r="M119" s="50">
        <v>1</v>
      </c>
      <c r="N119" s="51" t="s">
        <v>28</v>
      </c>
      <c r="O119" s="52" t="s">
        <v>9</v>
      </c>
      <c r="P119" s="53">
        <v>710101</v>
      </c>
      <c r="Q119" s="54">
        <f aca="true" t="shared" si="16" ref="Q119:Q125">U119</f>
        <v>60</v>
      </c>
      <c r="R119" s="114"/>
      <c r="S119" s="114"/>
      <c r="T119" s="115"/>
      <c r="U119" s="54">
        <f>U120</f>
        <v>60</v>
      </c>
      <c r="V119" s="55">
        <v>0</v>
      </c>
      <c r="W119" s="56">
        <v>5</v>
      </c>
      <c r="X119" s="54">
        <f aca="true" t="shared" si="17" ref="X119:X135">AB119</f>
        <v>60</v>
      </c>
      <c r="Y119" s="114"/>
      <c r="Z119" s="114"/>
      <c r="AA119" s="115"/>
      <c r="AB119" s="54">
        <f>AB120</f>
        <v>60</v>
      </c>
      <c r="AC119" s="55">
        <v>0</v>
      </c>
    </row>
    <row r="120" spans="1:29" ht="23.25" customHeight="1">
      <c r="A120" s="57"/>
      <c r="B120" s="64"/>
      <c r="C120" s="65"/>
      <c r="D120" s="65"/>
      <c r="E120" s="63"/>
      <c r="F120" s="63"/>
      <c r="G120" s="63"/>
      <c r="H120" s="66"/>
      <c r="I120" s="143" t="s">
        <v>25</v>
      </c>
      <c r="J120" s="144"/>
      <c r="K120" s="49">
        <v>650</v>
      </c>
      <c r="L120" s="50">
        <v>10</v>
      </c>
      <c r="M120" s="50">
        <v>1</v>
      </c>
      <c r="N120" s="51" t="s">
        <v>28</v>
      </c>
      <c r="O120" s="52" t="s">
        <v>24</v>
      </c>
      <c r="P120" s="53">
        <v>710101</v>
      </c>
      <c r="Q120" s="54">
        <f t="shared" si="16"/>
        <v>60</v>
      </c>
      <c r="R120" s="114"/>
      <c r="S120" s="114"/>
      <c r="T120" s="115"/>
      <c r="U120" s="54">
        <f>U121</f>
        <v>60</v>
      </c>
      <c r="V120" s="55">
        <v>0</v>
      </c>
      <c r="W120" s="56">
        <v>5</v>
      </c>
      <c r="X120" s="54">
        <f t="shared" si="17"/>
        <v>60</v>
      </c>
      <c r="Y120" s="114"/>
      <c r="Z120" s="114"/>
      <c r="AA120" s="115"/>
      <c r="AB120" s="54">
        <f>AB121</f>
        <v>60</v>
      </c>
      <c r="AC120" s="55">
        <v>0</v>
      </c>
    </row>
    <row r="121" spans="1:29" ht="23.25" customHeight="1">
      <c r="A121" s="48"/>
      <c r="B121" s="141" t="s">
        <v>23</v>
      </c>
      <c r="C121" s="141"/>
      <c r="D121" s="141"/>
      <c r="E121" s="141"/>
      <c r="F121" s="141"/>
      <c r="G121" s="141"/>
      <c r="H121" s="141"/>
      <c r="I121" s="141"/>
      <c r="J121" s="142"/>
      <c r="K121" s="67">
        <v>650</v>
      </c>
      <c r="L121" s="68">
        <v>10</v>
      </c>
      <c r="M121" s="68">
        <v>1</v>
      </c>
      <c r="N121" s="69" t="s">
        <v>28</v>
      </c>
      <c r="O121" s="70" t="s">
        <v>21</v>
      </c>
      <c r="P121" s="53">
        <v>710101</v>
      </c>
      <c r="Q121" s="54">
        <f t="shared" si="16"/>
        <v>60</v>
      </c>
      <c r="R121" s="116"/>
      <c r="S121" s="116"/>
      <c r="T121" s="117"/>
      <c r="U121" s="71">
        <v>60</v>
      </c>
      <c r="V121" s="24">
        <v>0</v>
      </c>
      <c r="W121" s="56">
        <v>5</v>
      </c>
      <c r="X121" s="54">
        <f t="shared" si="17"/>
        <v>60</v>
      </c>
      <c r="Y121" s="116"/>
      <c r="Z121" s="116"/>
      <c r="AA121" s="117"/>
      <c r="AB121" s="71">
        <v>60</v>
      </c>
      <c r="AC121" s="24">
        <v>0</v>
      </c>
    </row>
    <row r="122" spans="1:29" ht="23.25" customHeight="1">
      <c r="A122" s="48"/>
      <c r="B122" s="145" t="s">
        <v>27</v>
      </c>
      <c r="C122" s="145"/>
      <c r="D122" s="145"/>
      <c r="E122" s="146"/>
      <c r="F122" s="146"/>
      <c r="G122" s="146"/>
      <c r="H122" s="146"/>
      <c r="I122" s="146"/>
      <c r="J122" s="147"/>
      <c r="K122" s="72">
        <v>650</v>
      </c>
      <c r="L122" s="73">
        <v>10</v>
      </c>
      <c r="M122" s="73">
        <v>3</v>
      </c>
      <c r="N122" s="74" t="s">
        <v>9</v>
      </c>
      <c r="O122" s="75" t="s">
        <v>9</v>
      </c>
      <c r="P122" s="53">
        <v>710101</v>
      </c>
      <c r="Q122" s="54">
        <f t="shared" si="16"/>
        <v>60</v>
      </c>
      <c r="R122" s="120"/>
      <c r="S122" s="120"/>
      <c r="T122" s="121"/>
      <c r="U122" s="76">
        <f>U123</f>
        <v>60</v>
      </c>
      <c r="V122" s="26">
        <v>0</v>
      </c>
      <c r="W122" s="56">
        <v>5</v>
      </c>
      <c r="X122" s="54">
        <f t="shared" si="17"/>
        <v>60</v>
      </c>
      <c r="Y122" s="120"/>
      <c r="Z122" s="120"/>
      <c r="AA122" s="121"/>
      <c r="AB122" s="76">
        <f>AB123</f>
        <v>60</v>
      </c>
      <c r="AC122" s="26">
        <v>0</v>
      </c>
    </row>
    <row r="123" spans="1:29" ht="23.25" customHeight="1">
      <c r="A123" s="57"/>
      <c r="B123" s="58"/>
      <c r="C123" s="59"/>
      <c r="D123" s="59"/>
      <c r="E123" s="60"/>
      <c r="F123" s="61"/>
      <c r="G123" s="62"/>
      <c r="H123" s="158" t="s">
        <v>26</v>
      </c>
      <c r="I123" s="159"/>
      <c r="J123" s="160"/>
      <c r="K123" s="49">
        <v>650</v>
      </c>
      <c r="L123" s="50">
        <v>10</v>
      </c>
      <c r="M123" s="50">
        <v>3</v>
      </c>
      <c r="N123" s="51" t="s">
        <v>22</v>
      </c>
      <c r="O123" s="52" t="s">
        <v>9</v>
      </c>
      <c r="P123" s="53">
        <v>710101</v>
      </c>
      <c r="Q123" s="54">
        <f t="shared" si="16"/>
        <v>60</v>
      </c>
      <c r="R123" s="114"/>
      <c r="S123" s="114"/>
      <c r="T123" s="115"/>
      <c r="U123" s="54">
        <f>U124</f>
        <v>60</v>
      </c>
      <c r="V123" s="55">
        <v>0</v>
      </c>
      <c r="W123" s="56">
        <v>5</v>
      </c>
      <c r="X123" s="54">
        <f t="shared" si="17"/>
        <v>60</v>
      </c>
      <c r="Y123" s="114"/>
      <c r="Z123" s="114"/>
      <c r="AA123" s="115"/>
      <c r="AB123" s="54">
        <f>AB124</f>
        <v>60</v>
      </c>
      <c r="AC123" s="55">
        <v>0</v>
      </c>
    </row>
    <row r="124" spans="1:29" ht="23.25" customHeight="1">
      <c r="A124" s="57"/>
      <c r="B124" s="64"/>
      <c r="C124" s="65"/>
      <c r="D124" s="65"/>
      <c r="E124" s="63"/>
      <c r="F124" s="63"/>
      <c r="G124" s="63"/>
      <c r="H124" s="66"/>
      <c r="I124" s="143" t="s">
        <v>25</v>
      </c>
      <c r="J124" s="144"/>
      <c r="K124" s="49">
        <v>650</v>
      </c>
      <c r="L124" s="50">
        <v>10</v>
      </c>
      <c r="M124" s="50">
        <v>3</v>
      </c>
      <c r="N124" s="51" t="s">
        <v>22</v>
      </c>
      <c r="O124" s="52" t="s">
        <v>24</v>
      </c>
      <c r="P124" s="53">
        <v>710101</v>
      </c>
      <c r="Q124" s="54">
        <f t="shared" si="16"/>
        <v>60</v>
      </c>
      <c r="R124" s="114"/>
      <c r="S124" s="114"/>
      <c r="T124" s="115"/>
      <c r="U124" s="54">
        <f>U125</f>
        <v>60</v>
      </c>
      <c r="V124" s="55">
        <v>0</v>
      </c>
      <c r="W124" s="56">
        <v>5</v>
      </c>
      <c r="X124" s="54">
        <f t="shared" si="17"/>
        <v>60</v>
      </c>
      <c r="Y124" s="114"/>
      <c r="Z124" s="114"/>
      <c r="AA124" s="115"/>
      <c r="AB124" s="54">
        <f>AB125</f>
        <v>60</v>
      </c>
      <c r="AC124" s="55">
        <v>0</v>
      </c>
    </row>
    <row r="125" spans="1:29" ht="23.25" customHeight="1">
      <c r="A125" s="48"/>
      <c r="B125" s="141" t="s">
        <v>23</v>
      </c>
      <c r="C125" s="141"/>
      <c r="D125" s="141"/>
      <c r="E125" s="141"/>
      <c r="F125" s="141"/>
      <c r="G125" s="141"/>
      <c r="H125" s="141"/>
      <c r="I125" s="141"/>
      <c r="J125" s="142"/>
      <c r="K125" s="67">
        <v>650</v>
      </c>
      <c r="L125" s="68">
        <v>10</v>
      </c>
      <c r="M125" s="68">
        <v>3</v>
      </c>
      <c r="N125" s="69" t="s">
        <v>22</v>
      </c>
      <c r="O125" s="70" t="s">
        <v>21</v>
      </c>
      <c r="P125" s="53">
        <v>710101</v>
      </c>
      <c r="Q125" s="24">
        <f t="shared" si="16"/>
        <v>60</v>
      </c>
      <c r="R125" s="116"/>
      <c r="S125" s="116"/>
      <c r="T125" s="117"/>
      <c r="U125" s="71">
        <v>60</v>
      </c>
      <c r="V125" s="24">
        <v>0</v>
      </c>
      <c r="W125" s="56">
        <v>5</v>
      </c>
      <c r="X125" s="24">
        <f t="shared" si="17"/>
        <v>60</v>
      </c>
      <c r="Y125" s="116"/>
      <c r="Z125" s="116"/>
      <c r="AA125" s="117"/>
      <c r="AB125" s="71">
        <v>60</v>
      </c>
      <c r="AC125" s="24">
        <v>0</v>
      </c>
    </row>
    <row r="126" spans="1:29" s="47" customFormat="1" ht="23.25" customHeight="1">
      <c r="A126" s="10"/>
      <c r="B126" s="11"/>
      <c r="C126" s="150" t="s">
        <v>20</v>
      </c>
      <c r="D126" s="150"/>
      <c r="E126" s="150"/>
      <c r="F126" s="150"/>
      <c r="G126" s="150"/>
      <c r="H126" s="150"/>
      <c r="I126" s="150"/>
      <c r="J126" s="151"/>
      <c r="K126" s="12">
        <v>650</v>
      </c>
      <c r="L126" s="13">
        <v>11</v>
      </c>
      <c r="M126" s="13" t="s">
        <v>9</v>
      </c>
      <c r="N126" s="14" t="s">
        <v>9</v>
      </c>
      <c r="O126" s="15" t="s">
        <v>9</v>
      </c>
      <c r="P126" s="6">
        <v>710101</v>
      </c>
      <c r="Q126" s="16">
        <f aca="true" t="shared" si="18" ref="Q126:Q135">U126</f>
        <v>80</v>
      </c>
      <c r="R126" s="118"/>
      <c r="S126" s="118"/>
      <c r="T126" s="119"/>
      <c r="U126" s="16">
        <f>U127</f>
        <v>80</v>
      </c>
      <c r="V126" s="17">
        <v>0</v>
      </c>
      <c r="W126" s="9">
        <v>5</v>
      </c>
      <c r="X126" s="16">
        <f t="shared" si="17"/>
        <v>80</v>
      </c>
      <c r="Y126" s="118"/>
      <c r="Z126" s="118"/>
      <c r="AA126" s="119"/>
      <c r="AB126" s="16">
        <f>AB127</f>
        <v>80</v>
      </c>
      <c r="AC126" s="17">
        <v>0</v>
      </c>
    </row>
    <row r="127" spans="1:29" ht="23.25" customHeight="1">
      <c r="A127" s="48"/>
      <c r="B127" s="141" t="s">
        <v>19</v>
      </c>
      <c r="C127" s="141"/>
      <c r="D127" s="141"/>
      <c r="E127" s="143"/>
      <c r="F127" s="143"/>
      <c r="G127" s="143"/>
      <c r="H127" s="143"/>
      <c r="I127" s="143"/>
      <c r="J127" s="144"/>
      <c r="K127" s="49">
        <v>650</v>
      </c>
      <c r="L127" s="50">
        <v>11</v>
      </c>
      <c r="M127" s="50">
        <v>2</v>
      </c>
      <c r="N127" s="51" t="s">
        <v>9</v>
      </c>
      <c r="O127" s="52" t="s">
        <v>9</v>
      </c>
      <c r="P127" s="53">
        <v>710101</v>
      </c>
      <c r="Q127" s="24">
        <f t="shared" si="18"/>
        <v>80</v>
      </c>
      <c r="R127" s="114"/>
      <c r="S127" s="114"/>
      <c r="T127" s="115"/>
      <c r="U127" s="54">
        <f>U128</f>
        <v>80</v>
      </c>
      <c r="V127" s="55">
        <v>0</v>
      </c>
      <c r="W127" s="56">
        <v>5</v>
      </c>
      <c r="X127" s="24">
        <f t="shared" si="17"/>
        <v>80</v>
      </c>
      <c r="Y127" s="114"/>
      <c r="Z127" s="114"/>
      <c r="AA127" s="115"/>
      <c r="AB127" s="54">
        <f>AB128</f>
        <v>80</v>
      </c>
      <c r="AC127" s="55">
        <v>0</v>
      </c>
    </row>
    <row r="128" spans="1:29" ht="23.25" customHeight="1">
      <c r="A128" s="57"/>
      <c r="B128" s="58"/>
      <c r="C128" s="59"/>
      <c r="D128" s="59"/>
      <c r="E128" s="60"/>
      <c r="F128" s="61"/>
      <c r="G128" s="62"/>
      <c r="H128" s="158" t="s">
        <v>18</v>
      </c>
      <c r="I128" s="159"/>
      <c r="J128" s="160"/>
      <c r="K128" s="49">
        <v>650</v>
      </c>
      <c r="L128" s="50">
        <v>11</v>
      </c>
      <c r="M128" s="50">
        <v>2</v>
      </c>
      <c r="N128" s="51" t="s">
        <v>14</v>
      </c>
      <c r="O128" s="52" t="s">
        <v>9</v>
      </c>
      <c r="P128" s="53">
        <v>710101</v>
      </c>
      <c r="Q128" s="24">
        <f t="shared" si="18"/>
        <v>80</v>
      </c>
      <c r="R128" s="114"/>
      <c r="S128" s="114"/>
      <c r="T128" s="115"/>
      <c r="U128" s="54">
        <f>U129</f>
        <v>80</v>
      </c>
      <c r="V128" s="55">
        <v>0</v>
      </c>
      <c r="W128" s="56">
        <v>5</v>
      </c>
      <c r="X128" s="24">
        <f t="shared" si="17"/>
        <v>80</v>
      </c>
      <c r="Y128" s="114"/>
      <c r="Z128" s="114"/>
      <c r="AA128" s="115"/>
      <c r="AB128" s="54">
        <f>AB129</f>
        <v>80</v>
      </c>
      <c r="AC128" s="55">
        <v>0</v>
      </c>
    </row>
    <row r="129" spans="1:29" ht="26.25" customHeight="1">
      <c r="A129" s="57"/>
      <c r="B129" s="64"/>
      <c r="C129" s="65"/>
      <c r="D129" s="65"/>
      <c r="E129" s="63"/>
      <c r="F129" s="63"/>
      <c r="G129" s="63"/>
      <c r="H129" s="66"/>
      <c r="I129" s="143" t="s">
        <v>17</v>
      </c>
      <c r="J129" s="144"/>
      <c r="K129" s="49">
        <v>650</v>
      </c>
      <c r="L129" s="50">
        <v>11</v>
      </c>
      <c r="M129" s="50">
        <v>2</v>
      </c>
      <c r="N129" s="51" t="s">
        <v>14</v>
      </c>
      <c r="O129" s="52" t="s">
        <v>16</v>
      </c>
      <c r="P129" s="53">
        <v>710101</v>
      </c>
      <c r="Q129" s="24">
        <f t="shared" si="18"/>
        <v>80</v>
      </c>
      <c r="R129" s="114"/>
      <c r="S129" s="114"/>
      <c r="T129" s="115"/>
      <c r="U129" s="54">
        <f>U130</f>
        <v>80</v>
      </c>
      <c r="V129" s="55">
        <v>0</v>
      </c>
      <c r="W129" s="56">
        <v>5</v>
      </c>
      <c r="X129" s="24">
        <f t="shared" si="17"/>
        <v>80</v>
      </c>
      <c r="Y129" s="114"/>
      <c r="Z129" s="114"/>
      <c r="AA129" s="115"/>
      <c r="AB129" s="54">
        <f>AB130</f>
        <v>80</v>
      </c>
      <c r="AC129" s="55">
        <v>0</v>
      </c>
    </row>
    <row r="130" spans="1:29" ht="26.25" customHeight="1">
      <c r="A130" s="48"/>
      <c r="B130" s="141" t="s">
        <v>15</v>
      </c>
      <c r="C130" s="141"/>
      <c r="D130" s="141"/>
      <c r="E130" s="141"/>
      <c r="F130" s="141"/>
      <c r="G130" s="141"/>
      <c r="H130" s="141"/>
      <c r="I130" s="141"/>
      <c r="J130" s="142"/>
      <c r="K130" s="67">
        <v>650</v>
      </c>
      <c r="L130" s="68">
        <v>11</v>
      </c>
      <c r="M130" s="68">
        <v>2</v>
      </c>
      <c r="N130" s="69" t="s">
        <v>14</v>
      </c>
      <c r="O130" s="70" t="s">
        <v>13</v>
      </c>
      <c r="P130" s="53">
        <v>710101</v>
      </c>
      <c r="Q130" s="24">
        <f t="shared" si="18"/>
        <v>80</v>
      </c>
      <c r="R130" s="116"/>
      <c r="S130" s="116"/>
      <c r="T130" s="117"/>
      <c r="U130" s="71">
        <v>80</v>
      </c>
      <c r="V130" s="24">
        <v>0</v>
      </c>
      <c r="W130" s="56">
        <v>5</v>
      </c>
      <c r="X130" s="24">
        <f t="shared" si="17"/>
        <v>80</v>
      </c>
      <c r="Y130" s="116"/>
      <c r="Z130" s="116"/>
      <c r="AA130" s="117"/>
      <c r="AB130" s="71">
        <v>80</v>
      </c>
      <c r="AC130" s="24">
        <v>0</v>
      </c>
    </row>
    <row r="131" spans="1:29" s="47" customFormat="1" ht="42.75" customHeight="1">
      <c r="A131" s="10"/>
      <c r="B131" s="11"/>
      <c r="C131" s="150" t="s">
        <v>12</v>
      </c>
      <c r="D131" s="150"/>
      <c r="E131" s="150"/>
      <c r="F131" s="150"/>
      <c r="G131" s="150"/>
      <c r="H131" s="150"/>
      <c r="I131" s="150"/>
      <c r="J131" s="151"/>
      <c r="K131" s="12">
        <v>650</v>
      </c>
      <c r="L131" s="13">
        <v>14</v>
      </c>
      <c r="M131" s="13" t="s">
        <v>9</v>
      </c>
      <c r="N131" s="14" t="s">
        <v>9</v>
      </c>
      <c r="O131" s="15" t="s">
        <v>9</v>
      </c>
      <c r="P131" s="6">
        <v>710103</v>
      </c>
      <c r="Q131" s="16">
        <f t="shared" si="18"/>
        <v>13532.6</v>
      </c>
      <c r="R131" s="118"/>
      <c r="S131" s="118"/>
      <c r="T131" s="119"/>
      <c r="U131" s="16">
        <f>U132</f>
        <v>13532.6</v>
      </c>
      <c r="V131" s="17">
        <v>0</v>
      </c>
      <c r="W131" s="9">
        <v>5</v>
      </c>
      <c r="X131" s="16">
        <f t="shared" si="17"/>
        <v>13699.2</v>
      </c>
      <c r="Y131" s="118"/>
      <c r="Z131" s="118"/>
      <c r="AA131" s="119"/>
      <c r="AB131" s="16">
        <f>AB132</f>
        <v>13699.2</v>
      </c>
      <c r="AC131" s="17">
        <v>0</v>
      </c>
    </row>
    <row r="132" spans="1:29" ht="23.25" customHeight="1">
      <c r="A132" s="48"/>
      <c r="B132" s="141" t="s">
        <v>11</v>
      </c>
      <c r="C132" s="141"/>
      <c r="D132" s="141"/>
      <c r="E132" s="143"/>
      <c r="F132" s="143"/>
      <c r="G132" s="143"/>
      <c r="H132" s="143"/>
      <c r="I132" s="143"/>
      <c r="J132" s="144"/>
      <c r="K132" s="49">
        <v>650</v>
      </c>
      <c r="L132" s="50">
        <v>14</v>
      </c>
      <c r="M132" s="50">
        <v>3</v>
      </c>
      <c r="N132" s="51" t="s">
        <v>9</v>
      </c>
      <c r="O132" s="52" t="s">
        <v>9</v>
      </c>
      <c r="P132" s="53">
        <v>710103</v>
      </c>
      <c r="Q132" s="24">
        <f t="shared" si="18"/>
        <v>13532.6</v>
      </c>
      <c r="R132" s="114"/>
      <c r="S132" s="114"/>
      <c r="T132" s="115"/>
      <c r="U132" s="54">
        <f>U133</f>
        <v>13532.6</v>
      </c>
      <c r="V132" s="55">
        <v>0</v>
      </c>
      <c r="W132" s="56">
        <v>5</v>
      </c>
      <c r="X132" s="24">
        <f t="shared" si="17"/>
        <v>13699.2</v>
      </c>
      <c r="Y132" s="114"/>
      <c r="Z132" s="114"/>
      <c r="AA132" s="115"/>
      <c r="AB132" s="54">
        <f>AB133</f>
        <v>13699.2</v>
      </c>
      <c r="AC132" s="55">
        <v>0</v>
      </c>
    </row>
    <row r="133" spans="1:29" ht="59.25" customHeight="1">
      <c r="A133" s="57"/>
      <c r="B133" s="58"/>
      <c r="C133" s="59"/>
      <c r="D133" s="59"/>
      <c r="E133" s="60"/>
      <c r="F133" s="61"/>
      <c r="G133" s="62"/>
      <c r="H133" s="158" t="s">
        <v>10</v>
      </c>
      <c r="I133" s="159"/>
      <c r="J133" s="160"/>
      <c r="K133" s="49">
        <v>650</v>
      </c>
      <c r="L133" s="50">
        <v>14</v>
      </c>
      <c r="M133" s="50">
        <v>3</v>
      </c>
      <c r="N133" s="51" t="s">
        <v>5</v>
      </c>
      <c r="O133" s="52" t="s">
        <v>9</v>
      </c>
      <c r="P133" s="53">
        <v>710103</v>
      </c>
      <c r="Q133" s="24">
        <f t="shared" si="18"/>
        <v>13532.6</v>
      </c>
      <c r="R133" s="114"/>
      <c r="S133" s="114"/>
      <c r="T133" s="115"/>
      <c r="U133" s="54">
        <f>U134</f>
        <v>13532.6</v>
      </c>
      <c r="V133" s="55">
        <v>0</v>
      </c>
      <c r="W133" s="56">
        <v>5</v>
      </c>
      <c r="X133" s="24">
        <f t="shared" si="17"/>
        <v>13699.2</v>
      </c>
      <c r="Y133" s="114"/>
      <c r="Z133" s="114"/>
      <c r="AA133" s="115"/>
      <c r="AB133" s="54">
        <f>AB134</f>
        <v>13699.2</v>
      </c>
      <c r="AC133" s="55">
        <v>0</v>
      </c>
    </row>
    <row r="134" spans="1:29" ht="23.25" customHeight="1">
      <c r="A134" s="57"/>
      <c r="B134" s="64"/>
      <c r="C134" s="65"/>
      <c r="D134" s="65"/>
      <c r="E134" s="63"/>
      <c r="F134" s="63"/>
      <c r="G134" s="63"/>
      <c r="H134" s="66"/>
      <c r="I134" s="143" t="s">
        <v>8</v>
      </c>
      <c r="J134" s="144"/>
      <c r="K134" s="49">
        <v>650</v>
      </c>
      <c r="L134" s="50">
        <v>14</v>
      </c>
      <c r="M134" s="50">
        <v>3</v>
      </c>
      <c r="N134" s="51" t="s">
        <v>5</v>
      </c>
      <c r="O134" s="52" t="s">
        <v>7</v>
      </c>
      <c r="P134" s="53">
        <v>710103</v>
      </c>
      <c r="Q134" s="24">
        <f t="shared" si="18"/>
        <v>13532.6</v>
      </c>
      <c r="R134" s="114"/>
      <c r="S134" s="114"/>
      <c r="T134" s="115"/>
      <c r="U134" s="54">
        <f>U135</f>
        <v>13532.6</v>
      </c>
      <c r="V134" s="55">
        <v>0</v>
      </c>
      <c r="W134" s="56">
        <v>5</v>
      </c>
      <c r="X134" s="24">
        <f t="shared" si="17"/>
        <v>13699.2</v>
      </c>
      <c r="Y134" s="114"/>
      <c r="Z134" s="114"/>
      <c r="AA134" s="115"/>
      <c r="AB134" s="54">
        <f>AB135</f>
        <v>13699.2</v>
      </c>
      <c r="AC134" s="55">
        <v>0</v>
      </c>
    </row>
    <row r="135" spans="1:29" ht="23.25" customHeight="1">
      <c r="A135" s="48"/>
      <c r="B135" s="141" t="s">
        <v>6</v>
      </c>
      <c r="C135" s="141"/>
      <c r="D135" s="141"/>
      <c r="E135" s="141"/>
      <c r="F135" s="141"/>
      <c r="G135" s="141"/>
      <c r="H135" s="141"/>
      <c r="I135" s="141"/>
      <c r="J135" s="142"/>
      <c r="K135" s="67">
        <v>650</v>
      </c>
      <c r="L135" s="68">
        <v>14</v>
      </c>
      <c r="M135" s="68">
        <v>3</v>
      </c>
      <c r="N135" s="69" t="s">
        <v>5</v>
      </c>
      <c r="O135" s="70" t="s">
        <v>4</v>
      </c>
      <c r="P135" s="53">
        <v>710103</v>
      </c>
      <c r="Q135" s="24">
        <f t="shared" si="18"/>
        <v>13532.6</v>
      </c>
      <c r="R135" s="116"/>
      <c r="S135" s="116"/>
      <c r="T135" s="117"/>
      <c r="U135" s="71">
        <v>13532.6</v>
      </c>
      <c r="V135" s="24">
        <v>0</v>
      </c>
      <c r="W135" s="56">
        <v>5</v>
      </c>
      <c r="X135" s="24">
        <f t="shared" si="17"/>
        <v>13699.2</v>
      </c>
      <c r="Y135" s="116"/>
      <c r="Z135" s="116"/>
      <c r="AA135" s="117"/>
      <c r="AB135" s="71">
        <v>13699.2</v>
      </c>
      <c r="AC135" s="24">
        <v>0</v>
      </c>
    </row>
    <row r="136" spans="1:29" ht="409.5" customHeight="1" hidden="1">
      <c r="A136" s="57"/>
      <c r="B136" s="93"/>
      <c r="C136" s="93"/>
      <c r="D136" s="93"/>
      <c r="E136" s="93"/>
      <c r="F136" s="93"/>
      <c r="G136" s="93"/>
      <c r="H136" s="93"/>
      <c r="I136" s="93"/>
      <c r="J136" s="94"/>
      <c r="K136" s="95">
        <v>650</v>
      </c>
      <c r="L136" s="96">
        <v>0</v>
      </c>
      <c r="M136" s="96">
        <v>1403</v>
      </c>
      <c r="N136" s="95" t="s">
        <v>3</v>
      </c>
      <c r="O136" s="95" t="s">
        <v>2</v>
      </c>
      <c r="P136" s="97">
        <v>710103</v>
      </c>
      <c r="Q136" s="25">
        <v>69718.3</v>
      </c>
      <c r="R136" s="89"/>
      <c r="S136" s="89"/>
      <c r="T136" s="89"/>
      <c r="U136" s="25">
        <v>69543.1</v>
      </c>
      <c r="V136" s="25">
        <v>175.2</v>
      </c>
      <c r="W136" s="56">
        <v>5</v>
      </c>
      <c r="X136" s="25">
        <v>69718.3</v>
      </c>
      <c r="Y136" s="89"/>
      <c r="Z136" s="89"/>
      <c r="AA136" s="89"/>
      <c r="AB136" s="25">
        <v>69543.1</v>
      </c>
      <c r="AC136" s="25">
        <v>175.2</v>
      </c>
    </row>
    <row r="137" spans="1:29" s="98" customFormat="1" ht="24" customHeight="1">
      <c r="A137" s="10" t="s">
        <v>1</v>
      </c>
      <c r="B137" s="10"/>
      <c r="C137" s="10"/>
      <c r="D137" s="10"/>
      <c r="E137" s="10"/>
      <c r="F137" s="10"/>
      <c r="G137" s="10"/>
      <c r="H137" s="10"/>
      <c r="I137" s="10"/>
      <c r="J137" s="18" t="s">
        <v>0</v>
      </c>
      <c r="K137" s="19"/>
      <c r="L137" s="20"/>
      <c r="M137" s="20"/>
      <c r="N137" s="19"/>
      <c r="O137" s="19"/>
      <c r="P137" s="21"/>
      <c r="Q137" s="22">
        <f>Q11</f>
        <v>44713.3</v>
      </c>
      <c r="R137" s="23"/>
      <c r="S137" s="23"/>
      <c r="T137" s="23"/>
      <c r="U137" s="22">
        <f>U11</f>
        <v>44499.6</v>
      </c>
      <c r="V137" s="22">
        <f>V11</f>
        <v>213.7</v>
      </c>
      <c r="W137" s="9"/>
      <c r="X137" s="22">
        <f>X11</f>
        <v>45382.9</v>
      </c>
      <c r="Y137" s="23"/>
      <c r="Z137" s="23"/>
      <c r="AA137" s="23"/>
      <c r="AB137" s="22">
        <f>AB11</f>
        <v>45169.2</v>
      </c>
      <c r="AC137" s="22">
        <f>AC11</f>
        <v>213.7</v>
      </c>
    </row>
    <row r="138" spans="1:29" ht="25.5" customHeight="1">
      <c r="A138" s="41"/>
      <c r="B138" s="99"/>
      <c r="C138" s="99"/>
      <c r="D138" s="99"/>
      <c r="E138" s="100"/>
      <c r="F138" s="100"/>
      <c r="G138" s="100"/>
      <c r="H138" s="100"/>
      <c r="I138" s="30"/>
      <c r="J138" s="101"/>
      <c r="K138" s="102"/>
      <c r="L138" s="103"/>
      <c r="M138" s="103"/>
      <c r="N138" s="36"/>
      <c r="O138" s="36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:29" ht="11.25" customHeight="1">
      <c r="A139" s="41"/>
      <c r="B139" s="30"/>
      <c r="C139" s="30"/>
      <c r="D139" s="30"/>
      <c r="E139" s="30"/>
      <c r="F139" s="30"/>
      <c r="G139" s="30"/>
      <c r="H139" s="30"/>
      <c r="I139" s="30"/>
      <c r="J139" s="101"/>
      <c r="K139" s="104"/>
      <c r="L139" s="103"/>
      <c r="M139" s="103"/>
      <c r="N139" s="36"/>
      <c r="O139" s="36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</sheetData>
  <sheetProtection/>
  <mergeCells count="382">
    <mergeCell ref="R33:T33"/>
    <mergeCell ref="R40:T40"/>
    <mergeCell ref="Y40:AA40"/>
    <mergeCell ref="I41:J41"/>
    <mergeCell ref="R41:T41"/>
    <mergeCell ref="Y41:AA41"/>
    <mergeCell ref="I38:J38"/>
    <mergeCell ref="Y102:AA102"/>
    <mergeCell ref="B101:J101"/>
    <mergeCell ref="I23:J23"/>
    <mergeCell ref="R23:T23"/>
    <mergeCell ref="Y23:AA23"/>
    <mergeCell ref="B24:J24"/>
    <mergeCell ref="R24:T24"/>
    <mergeCell ref="Y24:AA24"/>
    <mergeCell ref="R28:T28"/>
    <mergeCell ref="I40:J40"/>
    <mergeCell ref="Y99:AA99"/>
    <mergeCell ref="B98:J98"/>
    <mergeCell ref="R98:T98"/>
    <mergeCell ref="Y98:AA98"/>
    <mergeCell ref="B97:J97"/>
    <mergeCell ref="R97:T97"/>
    <mergeCell ref="Y97:AA97"/>
    <mergeCell ref="Y101:AA101"/>
    <mergeCell ref="B100:J100"/>
    <mergeCell ref="R100:T100"/>
    <mergeCell ref="Y100:AA100"/>
    <mergeCell ref="R134:T134"/>
    <mergeCell ref="R130:T130"/>
    <mergeCell ref="I129:J129"/>
    <mergeCell ref="I124:J124"/>
    <mergeCell ref="R124:T124"/>
    <mergeCell ref="R118:T118"/>
    <mergeCell ref="R113:T113"/>
    <mergeCell ref="B107:J107"/>
    <mergeCell ref="B121:J121"/>
    <mergeCell ref="B118:J118"/>
    <mergeCell ref="B135:J135"/>
    <mergeCell ref="R135:T135"/>
    <mergeCell ref="I120:J120"/>
    <mergeCell ref="R120:T120"/>
    <mergeCell ref="I134:J134"/>
    <mergeCell ref="B125:J125"/>
    <mergeCell ref="R128:T128"/>
    <mergeCell ref="R125:T125"/>
    <mergeCell ref="B122:J122"/>
    <mergeCell ref="R122:T122"/>
    <mergeCell ref="B99:J99"/>
    <mergeCell ref="B112:J112"/>
    <mergeCell ref="R112:T112"/>
    <mergeCell ref="H105:J105"/>
    <mergeCell ref="R105:T105"/>
    <mergeCell ref="R106:T106"/>
    <mergeCell ref="R53:T53"/>
    <mergeCell ref="I52:J52"/>
    <mergeCell ref="R52:T52"/>
    <mergeCell ref="R56:T56"/>
    <mergeCell ref="B55:J55"/>
    <mergeCell ref="R55:T55"/>
    <mergeCell ref="R95:T95"/>
    <mergeCell ref="R101:T101"/>
    <mergeCell ref="H51:J51"/>
    <mergeCell ref="B45:J45"/>
    <mergeCell ref="R47:T47"/>
    <mergeCell ref="R49:T49"/>
    <mergeCell ref="I46:J46"/>
    <mergeCell ref="R46:T46"/>
    <mergeCell ref="R51:T51"/>
    <mergeCell ref="I47:J47"/>
    <mergeCell ref="I44:J44"/>
    <mergeCell ref="R44:T44"/>
    <mergeCell ref="B42:J42"/>
    <mergeCell ref="R42:T42"/>
    <mergeCell ref="R121:T121"/>
    <mergeCell ref="B39:J39"/>
    <mergeCell ref="C54:J54"/>
    <mergeCell ref="R54:T54"/>
    <mergeCell ref="H56:J56"/>
    <mergeCell ref="B53:J53"/>
    <mergeCell ref="B20:J20"/>
    <mergeCell ref="R20:T20"/>
    <mergeCell ref="B36:J36"/>
    <mergeCell ref="R17:T17"/>
    <mergeCell ref="R36:T36"/>
    <mergeCell ref="B28:J28"/>
    <mergeCell ref="I33:J33"/>
    <mergeCell ref="I19:J19"/>
    <mergeCell ref="H30:J30"/>
    <mergeCell ref="I35:J35"/>
    <mergeCell ref="R31:T31"/>
    <mergeCell ref="R39:T39"/>
    <mergeCell ref="B32:J32"/>
    <mergeCell ref="R32:T32"/>
    <mergeCell ref="B34:J34"/>
    <mergeCell ref="R30:T30"/>
    <mergeCell ref="H37:J37"/>
    <mergeCell ref="R35:T35"/>
    <mergeCell ref="R34:T34"/>
    <mergeCell ref="R37:T37"/>
    <mergeCell ref="C117:J117"/>
    <mergeCell ref="B58:J58"/>
    <mergeCell ref="R58:T58"/>
    <mergeCell ref="H60:J60"/>
    <mergeCell ref="I61:J61"/>
    <mergeCell ref="R107:T107"/>
    <mergeCell ref="B102:J102"/>
    <mergeCell ref="R102:T102"/>
    <mergeCell ref="R99:T99"/>
    <mergeCell ref="I111:J111"/>
    <mergeCell ref="R93:T93"/>
    <mergeCell ref="R109:T109"/>
    <mergeCell ref="B96:J96"/>
    <mergeCell ref="R96:T96"/>
    <mergeCell ref="I106:J106"/>
    <mergeCell ref="B104:J104"/>
    <mergeCell ref="R104:T104"/>
    <mergeCell ref="C103:J103"/>
    <mergeCell ref="R103:T103"/>
    <mergeCell ref="I95:J95"/>
    <mergeCell ref="I65:J65"/>
    <mergeCell ref="R65:T65"/>
    <mergeCell ref="I88:J88"/>
    <mergeCell ref="R88:T88"/>
    <mergeCell ref="B89:J89"/>
    <mergeCell ref="I73:J73"/>
    <mergeCell ref="R71:T71"/>
    <mergeCell ref="B69:J69"/>
    <mergeCell ref="R73:T73"/>
    <mergeCell ref="R74:T74"/>
    <mergeCell ref="H133:J133"/>
    <mergeCell ref="R133:T133"/>
    <mergeCell ref="R38:T38"/>
    <mergeCell ref="H64:J64"/>
    <mergeCell ref="R60:T60"/>
    <mergeCell ref="H119:J119"/>
    <mergeCell ref="R119:T119"/>
    <mergeCell ref="R92:T92"/>
    <mergeCell ref="H91:J91"/>
    <mergeCell ref="R61:T61"/>
    <mergeCell ref="H81:J81"/>
    <mergeCell ref="I85:J85"/>
    <mergeCell ref="R85:T85"/>
    <mergeCell ref="B83:J83"/>
    <mergeCell ref="R86:T86"/>
    <mergeCell ref="B74:J74"/>
    <mergeCell ref="B75:J75"/>
    <mergeCell ref="R75:T75"/>
    <mergeCell ref="I77:J77"/>
    <mergeCell ref="R77:T77"/>
    <mergeCell ref="H94:J94"/>
    <mergeCell ref="B78:J78"/>
    <mergeCell ref="R78:T78"/>
    <mergeCell ref="C79:J79"/>
    <mergeCell ref="R79:T79"/>
    <mergeCell ref="I82:J82"/>
    <mergeCell ref="R80:T80"/>
    <mergeCell ref="R81:T81"/>
    <mergeCell ref="I92:J92"/>
    <mergeCell ref="R89:T89"/>
    <mergeCell ref="R72:T72"/>
    <mergeCell ref="B62:J62"/>
    <mergeCell ref="R62:T62"/>
    <mergeCell ref="B63:J63"/>
    <mergeCell ref="R63:T63"/>
    <mergeCell ref="B71:J71"/>
    <mergeCell ref="R67:T67"/>
    <mergeCell ref="C70:J70"/>
    <mergeCell ref="R70:T70"/>
    <mergeCell ref="R68:T68"/>
    <mergeCell ref="R19:T19"/>
    <mergeCell ref="H14:J14"/>
    <mergeCell ref="R14:T14"/>
    <mergeCell ref="H18:J18"/>
    <mergeCell ref="R18:T18"/>
    <mergeCell ref="I15:J15"/>
    <mergeCell ref="R15:T15"/>
    <mergeCell ref="B16:J16"/>
    <mergeCell ref="R16:T16"/>
    <mergeCell ref="R25:T25"/>
    <mergeCell ref="B29:J29"/>
    <mergeCell ref="R29:T29"/>
    <mergeCell ref="H26:J26"/>
    <mergeCell ref="R27:T27"/>
    <mergeCell ref="R26:T26"/>
    <mergeCell ref="B25:J25"/>
    <mergeCell ref="I27:J27"/>
    <mergeCell ref="H72:J72"/>
    <mergeCell ref="H87:J87"/>
    <mergeCell ref="R87:T87"/>
    <mergeCell ref="R82:T82"/>
    <mergeCell ref="B86:J86"/>
    <mergeCell ref="B132:J132"/>
    <mergeCell ref="H84:J84"/>
    <mergeCell ref="R84:T84"/>
    <mergeCell ref="R94:T94"/>
    <mergeCell ref="B93:J93"/>
    <mergeCell ref="I31:J31"/>
    <mergeCell ref="R132:T132"/>
    <mergeCell ref="H110:J110"/>
    <mergeCell ref="R110:T110"/>
    <mergeCell ref="B90:J90"/>
    <mergeCell ref="R90:T90"/>
    <mergeCell ref="H76:J76"/>
    <mergeCell ref="R76:T76"/>
    <mergeCell ref="B80:J80"/>
    <mergeCell ref="R83:T83"/>
    <mergeCell ref="R91:T91"/>
    <mergeCell ref="C131:J131"/>
    <mergeCell ref="R131:T131"/>
    <mergeCell ref="B127:J127"/>
    <mergeCell ref="R127:T127"/>
    <mergeCell ref="B130:J130"/>
    <mergeCell ref="B114:J114"/>
    <mergeCell ref="R114:T114"/>
    <mergeCell ref="R117:T117"/>
    <mergeCell ref="R129:T129"/>
    <mergeCell ref="H128:J128"/>
    <mergeCell ref="C126:J126"/>
    <mergeCell ref="R126:T126"/>
    <mergeCell ref="B109:J109"/>
    <mergeCell ref="R111:T111"/>
    <mergeCell ref="I113:J113"/>
    <mergeCell ref="B116:J116"/>
    <mergeCell ref="H123:J123"/>
    <mergeCell ref="R123:T123"/>
    <mergeCell ref="R116:T116"/>
    <mergeCell ref="C108:J108"/>
    <mergeCell ref="R108:T108"/>
    <mergeCell ref="I115:J115"/>
    <mergeCell ref="R115:T115"/>
    <mergeCell ref="J6:V6"/>
    <mergeCell ref="B11:J11"/>
    <mergeCell ref="R11:T11"/>
    <mergeCell ref="C12:J12"/>
    <mergeCell ref="R12:T12"/>
    <mergeCell ref="C49:J49"/>
    <mergeCell ref="B13:J13"/>
    <mergeCell ref="R13:T13"/>
    <mergeCell ref="B17:J17"/>
    <mergeCell ref="R69:T69"/>
    <mergeCell ref="R64:T64"/>
    <mergeCell ref="H67:J67"/>
    <mergeCell ref="B59:J59"/>
    <mergeCell ref="R59:T59"/>
    <mergeCell ref="B50:J50"/>
    <mergeCell ref="R50:T50"/>
    <mergeCell ref="H43:J43"/>
    <mergeCell ref="R43:T43"/>
    <mergeCell ref="B66:J66"/>
    <mergeCell ref="R66:T66"/>
    <mergeCell ref="I68:J68"/>
    <mergeCell ref="B48:J48"/>
    <mergeCell ref="R48:T48"/>
    <mergeCell ref="R45:T45"/>
    <mergeCell ref="I57:J57"/>
    <mergeCell ref="R57:T57"/>
    <mergeCell ref="Q8:V8"/>
    <mergeCell ref="J8:J10"/>
    <mergeCell ref="K8:K10"/>
    <mergeCell ref="L8:L10"/>
    <mergeCell ref="M8:M10"/>
    <mergeCell ref="N8:N10"/>
    <mergeCell ref="O8:O10"/>
    <mergeCell ref="U9:V9"/>
    <mergeCell ref="Q9:Q10"/>
    <mergeCell ref="X8:AC8"/>
    <mergeCell ref="X9:X10"/>
    <mergeCell ref="AB9:AC9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3:AA43"/>
    <mergeCell ref="Y44:AA44"/>
    <mergeCell ref="Y42:AA42"/>
    <mergeCell ref="Y45:AA45"/>
    <mergeCell ref="Y46:AA46"/>
    <mergeCell ref="Y47:AA47"/>
    <mergeCell ref="Y48:AA48"/>
    <mergeCell ref="Y49:AA49"/>
    <mergeCell ref="Y50:AA50"/>
    <mergeCell ref="Y51:AA51"/>
    <mergeCell ref="Y52:AA52"/>
    <mergeCell ref="Y53:AA53"/>
    <mergeCell ref="Y54:AA54"/>
    <mergeCell ref="Y55:AA55"/>
    <mergeCell ref="Y56:AA56"/>
    <mergeCell ref="Y57:AA57"/>
    <mergeCell ref="Y58:AA58"/>
    <mergeCell ref="Y59:AA59"/>
    <mergeCell ref="Y60:AA60"/>
    <mergeCell ref="Y67:AA67"/>
    <mergeCell ref="Y68:AA68"/>
    <mergeCell ref="Y69:AA69"/>
    <mergeCell ref="Y61:AA61"/>
    <mergeCell ref="Y62:AA62"/>
    <mergeCell ref="Y63:AA63"/>
    <mergeCell ref="Y64:AA64"/>
    <mergeCell ref="Y65:AA65"/>
    <mergeCell ref="Y66:AA66"/>
    <mergeCell ref="Y70:AA70"/>
    <mergeCell ref="Y71:AA71"/>
    <mergeCell ref="Y72:AA72"/>
    <mergeCell ref="Y73:AA73"/>
    <mergeCell ref="Y74:AA74"/>
    <mergeCell ref="Y75:AA75"/>
    <mergeCell ref="Y76:AA76"/>
    <mergeCell ref="Y77:AA77"/>
    <mergeCell ref="Y78:AA78"/>
    <mergeCell ref="Y79:AA79"/>
    <mergeCell ref="Y80:AA80"/>
    <mergeCell ref="Y81:AA81"/>
    <mergeCell ref="Y88:AA88"/>
    <mergeCell ref="Y89:AA89"/>
    <mergeCell ref="Y90:AA90"/>
    <mergeCell ref="Y82:AA82"/>
    <mergeCell ref="Y83:AA83"/>
    <mergeCell ref="Y84:AA84"/>
    <mergeCell ref="Y85:AA85"/>
    <mergeCell ref="Y86:AA86"/>
    <mergeCell ref="Y87:AA87"/>
    <mergeCell ref="Y91:AA91"/>
    <mergeCell ref="Y92:AA92"/>
    <mergeCell ref="Y93:AA93"/>
    <mergeCell ref="Y94:AA94"/>
    <mergeCell ref="Y95:AA95"/>
    <mergeCell ref="Y96:AA96"/>
    <mergeCell ref="Y103:AA103"/>
    <mergeCell ref="Y104:AA104"/>
    <mergeCell ref="Y105:AA105"/>
    <mergeCell ref="Y106:AA106"/>
    <mergeCell ref="Y107:AA107"/>
    <mergeCell ref="Y108:AA108"/>
    <mergeCell ref="Y109:AA109"/>
    <mergeCell ref="Y110:AA110"/>
    <mergeCell ref="Y111:AA111"/>
    <mergeCell ref="Y112:AA112"/>
    <mergeCell ref="Y113:AA113"/>
    <mergeCell ref="Y114:AA114"/>
    <mergeCell ref="Y115:AA115"/>
    <mergeCell ref="Y116:AA116"/>
    <mergeCell ref="Y117:AA117"/>
    <mergeCell ref="Y118:AA118"/>
    <mergeCell ref="Y119:AA119"/>
    <mergeCell ref="Y120:AA120"/>
    <mergeCell ref="Y121:AA121"/>
    <mergeCell ref="Y122:AA122"/>
    <mergeCell ref="Y123:AA123"/>
    <mergeCell ref="Y124:AA124"/>
    <mergeCell ref="Y125:AA125"/>
    <mergeCell ref="Y126:AA126"/>
    <mergeCell ref="Y133:AA133"/>
    <mergeCell ref="Y134:AA134"/>
    <mergeCell ref="Y135:AA135"/>
    <mergeCell ref="Y127:AA127"/>
    <mergeCell ref="Y128:AA128"/>
    <mergeCell ref="Y129:AA129"/>
    <mergeCell ref="Y130:AA130"/>
    <mergeCell ref="Y131:AA131"/>
    <mergeCell ref="Y132:AA132"/>
  </mergeCells>
  <printOptions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2016-12-12T11:38:23Z</cp:lastPrinted>
  <dcterms:created xsi:type="dcterms:W3CDTF">2016-10-20T10:22:22Z</dcterms:created>
  <dcterms:modified xsi:type="dcterms:W3CDTF">2016-12-28T12:25:22Z</dcterms:modified>
  <cp:category/>
  <cp:version/>
  <cp:contentType/>
  <cp:contentStatus/>
</cp:coreProperties>
</file>