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480" windowHeight="8985"/>
  </bookViews>
  <sheets>
    <sheet name="Доходы" sheetId="2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E47" i="2"/>
  <c r="D46"/>
  <c r="E46"/>
  <c r="D34"/>
  <c r="D4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5"/>
  <c r="D21"/>
  <c r="C35"/>
  <c r="D37"/>
  <c r="D41"/>
  <c r="C5"/>
  <c r="C38"/>
  <c r="C43"/>
  <c r="C41"/>
  <c r="D35" l="1"/>
  <c r="D12"/>
  <c r="E51"/>
  <c r="D51"/>
  <c r="C51"/>
  <c r="D23"/>
  <c r="C23"/>
  <c r="C37"/>
  <c r="C12"/>
  <c r="C17"/>
  <c r="C8"/>
  <c r="C7" s="1"/>
  <c r="C44"/>
  <c r="D32"/>
  <c r="D31" s="1"/>
  <c r="C32"/>
  <c r="C31" s="1"/>
  <c r="D29"/>
  <c r="C29"/>
  <c r="D26"/>
  <c r="C26"/>
  <c r="C21"/>
  <c r="D17"/>
  <c r="D8"/>
  <c r="D7" s="1"/>
  <c r="C20" l="1"/>
  <c r="D20"/>
  <c r="D6" s="1"/>
  <c r="D5" s="1"/>
  <c r="C34"/>
  <c r="C6"/>
  <c r="C46" l="1"/>
  <c r="C47" s="1"/>
</calcChain>
</file>

<file path=xl/sharedStrings.xml><?xml version="1.0" encoding="utf-8"?>
<sst xmlns="http://schemas.openxmlformats.org/spreadsheetml/2006/main" count="96" uniqueCount="94">
  <si>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</si>
  <si>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</si>
  <si>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</si>
  <si>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</si>
  <si>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</si>
  <si>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</si>
  <si>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</si>
  <si>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</si>
  <si>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</si>
  <si>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</si>
  <si>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</si>
  <si>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</si>
  <si>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</si>
  <si>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</si>
  <si>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</si>
  <si>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</si>
  <si>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</si>
  <si>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</si>
  <si>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</si>
  <si>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</si>
  <si>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</si>
  <si>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</si>
  <si>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</si>
  <si>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</si>
  <si>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</si>
  <si>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</si>
  <si>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</si>
  <si>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</si>
  <si>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</si>
  <si>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</si>
  <si>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</si>
  <si>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</si>
  <si>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</si>
  <si>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</si>
  <si>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</si>
  <si>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</si>
  <si>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</si>
  <si>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</si>
  <si>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</si>
  <si>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</si>
  <si>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</si>
  <si>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</si>
  <si>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</si>
  <si>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</si>
  <si>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</si>
  <si>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</si>
  <si>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</si>
  <si>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</si>
  <si>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</si>
  <si>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</si>
  <si>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</si>
  <si>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</si>
  <si>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</si>
  <si>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</si>
  <si>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</si>
  <si>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</si>
  <si>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</si>
  <si>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</si>
  <si>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</si>
  <si>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</si>
  <si>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</si>
  <si>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</si>
  <si>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</si>
  <si>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</si>
  <si>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</si>
  <si>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</si>
  <si>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2 02 10000 00 0000 150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</si>
  <si>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</si>
  <si>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</si>
  <si>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</si>
  <si>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</si>
  <si>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</si>
  <si>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</si>
  <si>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</si>
  <si>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</si>
  <si>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</si>
  <si>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</si>
  <si>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Исполнитель, телефон   Мартынеску Тамара Николаевна, 737-025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</si>
  <si>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</si>
  <si>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</si>
  <si>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</si>
  <si>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</si>
  <si>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</si>
  <si>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</si>
  <si>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</si>
  <si>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Дотация на выравнивание бюджетной обеспеченности субъектов Российской Федерации и муниципальных образований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</si>
  <si>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</si>
  <si>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</si>
  <si>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</si>
  <si>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на 2021 год, и плановый период 2022-2023 гг.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</si>
  <si>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</si>
  <si>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РСД от 22.12.2021 г. №83</t>
  </si>
  <si>
    <t>Изменения</t>
  </si>
  <si>
    <t>РСД от 26.02.2021 г. №93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</si>
</sst>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" fontId="9" fillId="0" borderId="1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2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K52" sqref="K52"/>
    </sheetView>
  </sheetViews>
  <sheetFormatPr defaultRowHeight="12.75"/>
  <cols>
    <col min="1" max="1" width="23.5703125" style="35" customWidth="1"/>
    <col min="2" max="2" width="47" style="2" customWidth="1"/>
    <col min="3" max="3" width="16.7109375" style="2" customWidth="1"/>
    <col min="4" max="4" width="15" style="2" customWidth="1"/>
    <col min="5" max="5" width="17.42578125" style="2" customWidth="1"/>
    <col min="6" max="6" width="12" style="2" customWidth="1"/>
    <col min="7" max="7" width="15.7109375" style="2" customWidth="1"/>
    <col min="8" max="16384" width="9.140625" style="2"/>
  </cols>
  <sheetData>
    <row r="1" spans="1:7" ht="14.25">
      <c r="A1" s="2"/>
      <c r="B1" s="45" t="s">
        <v>24</v>
      </c>
      <c r="C1" s="45"/>
      <c r="D1" s="45"/>
      <c r="E1" s="45"/>
    </row>
    <row r="2" spans="1:7" ht="15.75" customHeight="1">
      <c r="A2" s="2"/>
      <c r="B2" s="46" t="s">
        <v>89</v>
      </c>
      <c r="C2" s="46"/>
      <c r="D2" s="46"/>
      <c r="E2" s="46"/>
    </row>
    <row r="3" spans="1:7" ht="14.25">
      <c r="A3" s="40"/>
      <c r="B3" s="40"/>
      <c r="C3" s="40"/>
      <c r="D3" s="40"/>
      <c r="E3" s="5" t="s">
        <v>17</v>
      </c>
    </row>
    <row r="4" spans="1:7" s="19" customFormat="1" ht="25.5">
      <c r="A4" s="26" t="s">
        <v>0</v>
      </c>
      <c r="B4" s="26" t="s">
        <v>1</v>
      </c>
      <c r="C4" s="27" t="s">
        <v>91</v>
      </c>
      <c r="D4" s="4" t="s">
        <v>92</v>
      </c>
      <c r="E4" s="43" t="s">
        <v>93</v>
      </c>
    </row>
    <row r="5" spans="1:7" s="9" customFormat="1" ht="14.25">
      <c r="A5" s="17" t="s">
        <v>2</v>
      </c>
      <c r="B5" s="18" t="s">
        <v>38</v>
      </c>
      <c r="C5" s="38">
        <f>C6+C31</f>
        <v>6670343.5</v>
      </c>
      <c r="D5" s="38">
        <f>D6+D31</f>
        <v>0</v>
      </c>
      <c r="E5" s="38">
        <f>C5+D5</f>
        <v>6670343.5</v>
      </c>
    </row>
    <row r="6" spans="1:7" s="9" customFormat="1" ht="12" customHeight="1">
      <c r="A6" s="13"/>
      <c r="B6" s="20" t="s">
        <v>39</v>
      </c>
      <c r="C6" s="38">
        <f>C7+C12+C20+C30+C17</f>
        <v>5020343.5</v>
      </c>
      <c r="D6" s="38">
        <f>D12+D17+D29+D7+D20</f>
        <v>0</v>
      </c>
      <c r="E6" s="38">
        <f t="shared" ref="E6:E46" si="0">C6+D6</f>
        <v>5020343.5</v>
      </c>
    </row>
    <row r="7" spans="1:7" s="8" customFormat="1" ht="15" customHeight="1">
      <c r="A7" s="13" t="s">
        <v>3</v>
      </c>
      <c r="B7" s="20" t="s">
        <v>37</v>
      </c>
      <c r="C7" s="38">
        <f>C8</f>
        <v>4060100</v>
      </c>
      <c r="D7" s="38">
        <f>D8</f>
        <v>0</v>
      </c>
      <c r="E7" s="38">
        <f t="shared" si="0"/>
        <v>4060100</v>
      </c>
    </row>
    <row r="8" spans="1:7" s="8" customFormat="1" ht="19.5" customHeight="1">
      <c r="A8" s="16" t="s">
        <v>4</v>
      </c>
      <c r="B8" s="21" t="s">
        <v>5</v>
      </c>
      <c r="C8" s="41">
        <f>C9+C10+C11</f>
        <v>4060100</v>
      </c>
      <c r="D8" s="41">
        <f>D9+D10+D11</f>
        <v>0</v>
      </c>
      <c r="E8" s="38">
        <f t="shared" si="0"/>
        <v>4060100</v>
      </c>
      <c r="G8" s="37"/>
    </row>
    <row r="9" spans="1:7" s="8" customFormat="1" ht="69.75" customHeight="1">
      <c r="A9" s="14" t="s">
        <v>20</v>
      </c>
      <c r="B9" s="3" t="s">
        <v>21</v>
      </c>
      <c r="C9" s="41">
        <v>3909800</v>
      </c>
      <c r="D9" s="41">
        <v>0</v>
      </c>
      <c r="E9" s="38">
        <f t="shared" si="0"/>
        <v>3909800</v>
      </c>
      <c r="G9" s="37"/>
    </row>
    <row r="10" spans="1:7" s="8" customFormat="1" ht="106.5" customHeight="1">
      <c r="A10" s="14" t="s">
        <v>51</v>
      </c>
      <c r="B10" s="3" t="s">
        <v>52</v>
      </c>
      <c r="C10" s="41">
        <v>300</v>
      </c>
      <c r="D10" s="41">
        <v>0</v>
      </c>
      <c r="E10" s="38">
        <f t="shared" si="0"/>
        <v>300</v>
      </c>
      <c r="G10" s="37"/>
    </row>
    <row r="11" spans="1:7" s="8" customFormat="1" ht="43.5" customHeight="1">
      <c r="A11" s="14" t="s">
        <v>32</v>
      </c>
      <c r="B11" s="3" t="s">
        <v>90</v>
      </c>
      <c r="C11" s="41">
        <v>150000</v>
      </c>
      <c r="D11" s="41">
        <v>0</v>
      </c>
      <c r="E11" s="38">
        <f t="shared" si="0"/>
        <v>150000</v>
      </c>
    </row>
    <row r="12" spans="1:7" s="8" customFormat="1" ht="39" customHeight="1">
      <c r="A12" s="13" t="s">
        <v>49</v>
      </c>
      <c r="B12" s="6" t="s">
        <v>50</v>
      </c>
      <c r="C12" s="38">
        <f>C13+C14+C15+C16</f>
        <v>752900</v>
      </c>
      <c r="D12" s="38">
        <f>D13+D14+D15+D16</f>
        <v>0</v>
      </c>
      <c r="E12" s="38">
        <f t="shared" si="0"/>
        <v>752900</v>
      </c>
    </row>
    <row r="13" spans="1:7" s="8" customFormat="1" ht="108.75" customHeight="1">
      <c r="A13" s="14" t="s">
        <v>53</v>
      </c>
      <c r="B13" s="3" t="s">
        <v>54</v>
      </c>
      <c r="C13" s="41">
        <v>280000</v>
      </c>
      <c r="D13" s="41">
        <v>0</v>
      </c>
      <c r="E13" s="38">
        <f t="shared" si="0"/>
        <v>280000</v>
      </c>
    </row>
    <row r="14" spans="1:7" s="8" customFormat="1" ht="130.5" customHeight="1">
      <c r="A14" s="14" t="s">
        <v>55</v>
      </c>
      <c r="B14" s="11" t="s">
        <v>56</v>
      </c>
      <c r="C14" s="41">
        <v>2900</v>
      </c>
      <c r="D14" s="41">
        <v>0</v>
      </c>
      <c r="E14" s="38">
        <f t="shared" si="0"/>
        <v>2900</v>
      </c>
    </row>
    <row r="15" spans="1:7" s="8" customFormat="1" ht="105.75" customHeight="1">
      <c r="A15" s="14" t="s">
        <v>57</v>
      </c>
      <c r="B15" s="3" t="s">
        <v>58</v>
      </c>
      <c r="C15" s="41">
        <v>530000</v>
      </c>
      <c r="D15" s="41">
        <v>0</v>
      </c>
      <c r="E15" s="38">
        <f t="shared" si="0"/>
        <v>530000</v>
      </c>
    </row>
    <row r="16" spans="1:7" s="9" customFormat="1" ht="104.25" customHeight="1">
      <c r="A16" s="14" t="s">
        <v>59</v>
      </c>
      <c r="B16" s="3" t="s">
        <v>60</v>
      </c>
      <c r="C16" s="42">
        <v>-60000</v>
      </c>
      <c r="D16" s="42">
        <v>0</v>
      </c>
      <c r="E16" s="38">
        <f t="shared" si="0"/>
        <v>-60000</v>
      </c>
    </row>
    <row r="17" spans="1:5" s="29" customFormat="1" ht="14.25">
      <c r="A17" s="13" t="s">
        <v>61</v>
      </c>
      <c r="B17" s="6" t="s">
        <v>62</v>
      </c>
      <c r="C17" s="38">
        <f>C18</f>
        <v>1443.5</v>
      </c>
      <c r="D17" s="38">
        <f>D18</f>
        <v>0</v>
      </c>
      <c r="E17" s="38">
        <f t="shared" si="0"/>
        <v>1443.5</v>
      </c>
    </row>
    <row r="18" spans="1:5" s="8" customFormat="1" ht="30" customHeight="1">
      <c r="A18" s="16" t="s">
        <v>63</v>
      </c>
      <c r="B18" s="3" t="s">
        <v>64</v>
      </c>
      <c r="C18" s="41">
        <v>1443.5</v>
      </c>
      <c r="D18" s="41">
        <v>0</v>
      </c>
      <c r="E18" s="38">
        <f t="shared" si="0"/>
        <v>1443.5</v>
      </c>
    </row>
    <row r="19" spans="1:5" s="30" customFormat="1" ht="29.25" customHeight="1">
      <c r="A19" s="14" t="s">
        <v>65</v>
      </c>
      <c r="B19" s="3" t="s">
        <v>64</v>
      </c>
      <c r="C19" s="41">
        <v>1443.5</v>
      </c>
      <c r="D19" s="41">
        <v>0</v>
      </c>
      <c r="E19" s="38">
        <f t="shared" si="0"/>
        <v>1443.5</v>
      </c>
    </row>
    <row r="20" spans="1:5" s="8" customFormat="1" ht="14.25">
      <c r="A20" s="13" t="s">
        <v>6</v>
      </c>
      <c r="B20" s="20" t="s">
        <v>40</v>
      </c>
      <c r="C20" s="38">
        <f>C21+C26+C23</f>
        <v>200900</v>
      </c>
      <c r="D20" s="38">
        <f>D21+D26+D23</f>
        <v>0</v>
      </c>
      <c r="E20" s="38">
        <f t="shared" si="0"/>
        <v>200900</v>
      </c>
    </row>
    <row r="21" spans="1:5" s="8" customFormat="1" ht="29.25" customHeight="1">
      <c r="A21" s="16" t="s">
        <v>7</v>
      </c>
      <c r="B21" s="22" t="s">
        <v>8</v>
      </c>
      <c r="C21" s="41">
        <f>C22</f>
        <v>138300</v>
      </c>
      <c r="D21" s="41">
        <f>D22</f>
        <v>0</v>
      </c>
      <c r="E21" s="38">
        <f t="shared" si="0"/>
        <v>138300</v>
      </c>
    </row>
    <row r="22" spans="1:5" s="9" customFormat="1" ht="45" customHeight="1">
      <c r="A22" s="14" t="s">
        <v>9</v>
      </c>
      <c r="B22" s="3" t="s">
        <v>30</v>
      </c>
      <c r="C22" s="41">
        <v>138300</v>
      </c>
      <c r="D22" s="41">
        <v>0</v>
      </c>
      <c r="E22" s="38">
        <f t="shared" si="0"/>
        <v>138300</v>
      </c>
    </row>
    <row r="23" spans="1:5" s="9" customFormat="1" ht="45" customHeight="1">
      <c r="A23" s="13" t="s">
        <v>79</v>
      </c>
      <c r="B23" s="6" t="s">
        <v>80</v>
      </c>
      <c r="C23" s="38">
        <f>C24+C25</f>
        <v>34300</v>
      </c>
      <c r="D23" s="38">
        <f>D24+D25</f>
        <v>0</v>
      </c>
      <c r="E23" s="38">
        <f t="shared" si="0"/>
        <v>34300</v>
      </c>
    </row>
    <row r="24" spans="1:5" s="9" customFormat="1" ht="45" customHeight="1">
      <c r="A24" s="14" t="s">
        <v>81</v>
      </c>
      <c r="B24" s="3" t="s">
        <v>83</v>
      </c>
      <c r="C24" s="41">
        <v>800</v>
      </c>
      <c r="D24" s="41">
        <v>0</v>
      </c>
      <c r="E24" s="38">
        <f t="shared" si="0"/>
        <v>800</v>
      </c>
    </row>
    <row r="25" spans="1:5" s="9" customFormat="1" ht="45" customHeight="1">
      <c r="A25" s="14" t="s">
        <v>82</v>
      </c>
      <c r="B25" s="3" t="s">
        <v>84</v>
      </c>
      <c r="C25" s="41">
        <v>33500</v>
      </c>
      <c r="D25" s="41">
        <v>0</v>
      </c>
      <c r="E25" s="38">
        <f t="shared" si="0"/>
        <v>33500</v>
      </c>
    </row>
    <row r="26" spans="1:5" s="8" customFormat="1" ht="31.5" customHeight="1">
      <c r="A26" s="13" t="s">
        <v>10</v>
      </c>
      <c r="B26" s="23" t="s">
        <v>41</v>
      </c>
      <c r="C26" s="38">
        <f>C27+C28</f>
        <v>28300</v>
      </c>
      <c r="D26" s="38">
        <f>D27+D28</f>
        <v>0</v>
      </c>
      <c r="E26" s="38">
        <f t="shared" si="0"/>
        <v>28300</v>
      </c>
    </row>
    <row r="27" spans="1:5" s="9" customFormat="1" ht="50.25" customHeight="1">
      <c r="A27" s="14" t="s">
        <v>27</v>
      </c>
      <c r="B27" s="3" t="s">
        <v>26</v>
      </c>
      <c r="C27" s="41">
        <v>11000</v>
      </c>
      <c r="D27" s="41">
        <v>0</v>
      </c>
      <c r="E27" s="38">
        <f t="shared" si="0"/>
        <v>11000</v>
      </c>
    </row>
    <row r="28" spans="1:5" s="9" customFormat="1" ht="39" customHeight="1">
      <c r="A28" s="14" t="s">
        <v>28</v>
      </c>
      <c r="B28" s="3" t="s">
        <v>29</v>
      </c>
      <c r="C28" s="41">
        <v>17300</v>
      </c>
      <c r="D28" s="41">
        <v>0</v>
      </c>
      <c r="E28" s="38">
        <f t="shared" si="0"/>
        <v>17300</v>
      </c>
    </row>
    <row r="29" spans="1:5" s="12" customFormat="1" ht="29.25" customHeight="1">
      <c r="A29" s="15" t="s">
        <v>44</v>
      </c>
      <c r="B29" s="6" t="s">
        <v>43</v>
      </c>
      <c r="C29" s="38">
        <f>C30</f>
        <v>5000</v>
      </c>
      <c r="D29" s="38">
        <f>D30</f>
        <v>0</v>
      </c>
      <c r="E29" s="38">
        <f t="shared" si="0"/>
        <v>5000</v>
      </c>
    </row>
    <row r="30" spans="1:5" s="31" customFormat="1" ht="66.75" customHeight="1">
      <c r="A30" s="14" t="s">
        <v>18</v>
      </c>
      <c r="B30" s="3" t="s">
        <v>19</v>
      </c>
      <c r="C30" s="41">
        <v>5000</v>
      </c>
      <c r="D30" s="41">
        <v>0</v>
      </c>
      <c r="E30" s="38">
        <f t="shared" si="0"/>
        <v>5000</v>
      </c>
    </row>
    <row r="31" spans="1:5" s="12" customFormat="1" ht="25.5" customHeight="1">
      <c r="A31" s="13"/>
      <c r="B31" s="20" t="s">
        <v>42</v>
      </c>
      <c r="C31" s="38">
        <f t="shared" ref="C31:D32" si="1">C32</f>
        <v>1650000</v>
      </c>
      <c r="D31" s="38">
        <f t="shared" si="1"/>
        <v>0</v>
      </c>
      <c r="E31" s="38">
        <f t="shared" si="0"/>
        <v>1650000</v>
      </c>
    </row>
    <row r="32" spans="1:5" s="12" customFormat="1" ht="25.5" customHeight="1">
      <c r="A32" s="13" t="s">
        <v>46</v>
      </c>
      <c r="B32" s="6" t="s">
        <v>45</v>
      </c>
      <c r="C32" s="38">
        <f t="shared" si="1"/>
        <v>1650000</v>
      </c>
      <c r="D32" s="38">
        <f t="shared" si="1"/>
        <v>0</v>
      </c>
      <c r="E32" s="38">
        <f t="shared" si="0"/>
        <v>1650000</v>
      </c>
    </row>
    <row r="33" spans="1:7" s="31" customFormat="1" ht="79.5" customHeight="1">
      <c r="A33" s="16" t="s">
        <v>25</v>
      </c>
      <c r="B33" s="3" t="s">
        <v>31</v>
      </c>
      <c r="C33" s="41">
        <v>1650000</v>
      </c>
      <c r="D33" s="41">
        <v>0</v>
      </c>
      <c r="E33" s="38">
        <f t="shared" si="0"/>
        <v>1650000</v>
      </c>
    </row>
    <row r="34" spans="1:7" s="8" customFormat="1" ht="14.25">
      <c r="A34" s="17" t="s">
        <v>11</v>
      </c>
      <c r="B34" s="18" t="s">
        <v>36</v>
      </c>
      <c r="C34" s="38">
        <f>C35+C44</f>
        <v>45498941.829999998</v>
      </c>
      <c r="D34" s="38">
        <f>D35+D44</f>
        <v>0.18</v>
      </c>
      <c r="E34" s="38">
        <f t="shared" si="0"/>
        <v>45498942.009999998</v>
      </c>
    </row>
    <row r="35" spans="1:7" s="8" customFormat="1" ht="26.25" customHeight="1">
      <c r="A35" s="13" t="s">
        <v>12</v>
      </c>
      <c r="B35" s="6" t="s">
        <v>13</v>
      </c>
      <c r="C35" s="38">
        <f>C36+C37+C41</f>
        <v>45498941.829999998</v>
      </c>
      <c r="D35" s="38">
        <f>D36+D37+D41</f>
        <v>0</v>
      </c>
      <c r="E35" s="38">
        <f t="shared" si="0"/>
        <v>45498941.829999998</v>
      </c>
      <c r="G35" s="32"/>
    </row>
    <row r="36" spans="1:7" s="8" customFormat="1" ht="51" customHeight="1">
      <c r="A36" s="16" t="s">
        <v>66</v>
      </c>
      <c r="B36" s="3" t="s">
        <v>85</v>
      </c>
      <c r="C36" s="41">
        <v>10054700</v>
      </c>
      <c r="D36" s="41">
        <v>0</v>
      </c>
      <c r="E36" s="38">
        <f t="shared" si="0"/>
        <v>10054700</v>
      </c>
    </row>
    <row r="37" spans="1:7" s="9" customFormat="1" ht="24" customHeight="1">
      <c r="A37" s="13" t="s">
        <v>67</v>
      </c>
      <c r="B37" s="6" t="s">
        <v>14</v>
      </c>
      <c r="C37" s="38">
        <f>C39+C40+C38</f>
        <v>342569.81</v>
      </c>
      <c r="D37" s="38">
        <f>D38+D39+D40</f>
        <v>0</v>
      </c>
      <c r="E37" s="38">
        <f t="shared" si="0"/>
        <v>342569.81</v>
      </c>
    </row>
    <row r="38" spans="1:7" s="8" customFormat="1" ht="45.75" customHeight="1">
      <c r="A38" s="16" t="s">
        <v>68</v>
      </c>
      <c r="B38" s="3" t="s">
        <v>78</v>
      </c>
      <c r="C38" s="41">
        <f>551.44+28377.39</f>
        <v>28928.829999999998</v>
      </c>
      <c r="D38" s="41">
        <v>0</v>
      </c>
      <c r="E38" s="38">
        <f t="shared" si="0"/>
        <v>28928.829999999998</v>
      </c>
    </row>
    <row r="39" spans="1:7" s="9" customFormat="1" ht="26.25" customHeight="1">
      <c r="A39" s="14" t="s">
        <v>69</v>
      </c>
      <c r="B39" s="3" t="s">
        <v>15</v>
      </c>
      <c r="C39" s="41">
        <v>68240.98</v>
      </c>
      <c r="D39" s="41">
        <v>0</v>
      </c>
      <c r="E39" s="38">
        <f t="shared" si="0"/>
        <v>68240.98</v>
      </c>
    </row>
    <row r="40" spans="1:7" s="8" customFormat="1" ht="44.25" customHeight="1">
      <c r="A40" s="14" t="s">
        <v>70</v>
      </c>
      <c r="B40" s="3" t="s">
        <v>23</v>
      </c>
      <c r="C40" s="41">
        <v>245400</v>
      </c>
      <c r="D40" s="41">
        <v>0</v>
      </c>
      <c r="E40" s="38">
        <f t="shared" si="0"/>
        <v>245400</v>
      </c>
    </row>
    <row r="41" spans="1:7" s="9" customFormat="1" ht="33.75" customHeight="1">
      <c r="A41" s="15" t="s">
        <v>71</v>
      </c>
      <c r="B41" s="6" t="s">
        <v>22</v>
      </c>
      <c r="C41" s="38">
        <f>C42+C43</f>
        <v>35101672.019999996</v>
      </c>
      <c r="D41" s="38">
        <f>D42+D43</f>
        <v>0</v>
      </c>
      <c r="E41" s="38">
        <f t="shared" si="0"/>
        <v>35101672.019999996</v>
      </c>
    </row>
    <row r="42" spans="1:7" s="8" customFormat="1" ht="66.75" customHeight="1">
      <c r="A42" s="14" t="s">
        <v>72</v>
      </c>
      <c r="B42" s="3" t="s">
        <v>73</v>
      </c>
      <c r="C42" s="41">
        <v>22438.57</v>
      </c>
      <c r="D42" s="41">
        <v>0</v>
      </c>
      <c r="E42" s="38">
        <f t="shared" si="0"/>
        <v>22438.57</v>
      </c>
    </row>
    <row r="43" spans="1:7" s="9" customFormat="1" ht="27.75" customHeight="1">
      <c r="A43" s="14" t="s">
        <v>74</v>
      </c>
      <c r="B43" s="3" t="s">
        <v>75</v>
      </c>
      <c r="C43" s="41">
        <f>12300749.09+6152000+476280.7+15000000+1000000+10886.66+118317+21000</f>
        <v>35079233.449999996</v>
      </c>
      <c r="D43" s="41">
        <v>0</v>
      </c>
      <c r="E43" s="38">
        <f t="shared" si="0"/>
        <v>35079233.449999996</v>
      </c>
    </row>
    <row r="44" spans="1:7" s="9" customFormat="1" ht="37.5" customHeight="1">
      <c r="A44" s="15" t="s">
        <v>33</v>
      </c>
      <c r="B44" s="6" t="s">
        <v>35</v>
      </c>
      <c r="C44" s="38">
        <f>C45</f>
        <v>0</v>
      </c>
      <c r="D44" s="38">
        <f>D45</f>
        <v>0.18</v>
      </c>
      <c r="E44" s="38">
        <f t="shared" si="0"/>
        <v>0.18</v>
      </c>
    </row>
    <row r="45" spans="1:7" s="9" customFormat="1" ht="54" customHeight="1">
      <c r="A45" s="14" t="s">
        <v>76</v>
      </c>
      <c r="B45" s="3" t="s">
        <v>34</v>
      </c>
      <c r="C45" s="41">
        <v>0</v>
      </c>
      <c r="D45" s="41">
        <v>0.18</v>
      </c>
      <c r="E45" s="41">
        <f t="shared" si="0"/>
        <v>0.18</v>
      </c>
    </row>
    <row r="46" spans="1:7" s="33" customFormat="1" ht="28.5" customHeight="1">
      <c r="A46" s="15"/>
      <c r="B46" s="6" t="s">
        <v>16</v>
      </c>
      <c r="C46" s="38">
        <f>C5+C34</f>
        <v>52169285.329999998</v>
      </c>
      <c r="D46" s="38">
        <f>D5+D34</f>
        <v>0.18</v>
      </c>
      <c r="E46" s="38">
        <f>C46+D46</f>
        <v>52169285.509999998</v>
      </c>
    </row>
    <row r="47" spans="1:7" s="34" customFormat="1" ht="36.75" customHeight="1">
      <c r="A47" s="15"/>
      <c r="B47" s="6" t="s">
        <v>47</v>
      </c>
      <c r="C47" s="38">
        <f>C46</f>
        <v>52169285.329999998</v>
      </c>
      <c r="D47" s="38">
        <v>0.18</v>
      </c>
      <c r="E47" s="38">
        <f>E46+D48</f>
        <v>66514889.969999999</v>
      </c>
    </row>
    <row r="48" spans="1:7" s="34" customFormat="1" ht="25.5" customHeight="1">
      <c r="A48" s="15"/>
      <c r="B48" s="6" t="s">
        <v>48</v>
      </c>
      <c r="C48" s="38">
        <v>0</v>
      </c>
      <c r="D48" s="44">
        <v>14345604.460000001</v>
      </c>
      <c r="E48" s="38">
        <v>0</v>
      </c>
      <c r="G48" s="47"/>
    </row>
    <row r="49" spans="1:5" s="35" customFormat="1" ht="21.75" customHeight="1">
      <c r="A49" s="24"/>
      <c r="B49" s="25"/>
      <c r="C49" s="39"/>
      <c r="D49" s="39"/>
      <c r="E49" s="39"/>
    </row>
    <row r="50" spans="1:5">
      <c r="C50" s="1"/>
      <c r="D50" s="1"/>
      <c r="E50" s="1"/>
    </row>
    <row r="51" spans="1:5" s="33" customFormat="1" ht="28.5" customHeight="1">
      <c r="A51" s="15" t="s">
        <v>86</v>
      </c>
      <c r="B51" s="6" t="s">
        <v>87</v>
      </c>
      <c r="C51" s="7">
        <f>C52+D53</f>
        <v>12300749.09</v>
      </c>
      <c r="D51" s="7">
        <f>D52+E53</f>
        <v>0</v>
      </c>
      <c r="E51" s="7">
        <f>E52+F53</f>
        <v>0</v>
      </c>
    </row>
    <row r="52" spans="1:5" s="34" customFormat="1" ht="36.75" customHeight="1">
      <c r="A52" s="14" t="s">
        <v>86</v>
      </c>
      <c r="B52" s="3" t="s">
        <v>88</v>
      </c>
      <c r="C52" s="10">
        <v>12300749.09</v>
      </c>
      <c r="D52" s="10">
        <v>0</v>
      </c>
      <c r="E52" s="10">
        <v>0</v>
      </c>
    </row>
    <row r="56" spans="1:5" s="36" customFormat="1">
      <c r="A56" s="28" t="s">
        <v>77</v>
      </c>
      <c r="B56" s="2"/>
      <c r="C56" s="1"/>
      <c r="D56" s="1"/>
      <c r="E56" s="1"/>
    </row>
  </sheetData>
  <mergeCells count="2">
    <mergeCell ref="B1:E1"/>
    <mergeCell ref="B2:E2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2021-03-03T09:20:58Z</cp:lastPrinted>
  <dcterms:created xsi:type="dcterms:W3CDTF">1996-10-08T23:32:33Z</dcterms:created>
  <dcterms:modified xsi:type="dcterms:W3CDTF">2021-03-17T09:53:33Z</dcterms:modified>
</cp:coreProperties>
</file>