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20730" windowHeight="11160"/>
  </bookViews>
  <sheets>
    <sheet name="Доходы 2022" sheetId="2" r:id="rId1"/>
  </sheets>
  <definedNames>
    <definedName name="_xlnm.Print_Titles" localSheetId="0">'Доходы 2022'!#REF!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/>
  <c r="E43"/>
  <c r="E42"/>
  <c r="D42"/>
  <c r="C42"/>
  <c r="E29" l="1"/>
  <c r="D29"/>
  <c r="E31"/>
  <c r="C51" l="1"/>
  <c r="E53" l="1"/>
  <c r="E36"/>
  <c r="E52" l="1"/>
  <c r="D51"/>
  <c r="E51"/>
  <c r="E9" l="1"/>
  <c r="E10"/>
  <c r="E11"/>
  <c r="E13"/>
  <c r="E14"/>
  <c r="E15"/>
  <c r="E16"/>
  <c r="E19"/>
  <c r="E21"/>
  <c r="E22"/>
  <c r="E24"/>
  <c r="E25"/>
  <c r="E27"/>
  <c r="E30"/>
  <c r="E34"/>
  <c r="E37"/>
  <c r="E38"/>
  <c r="E40"/>
  <c r="E41"/>
  <c r="E45"/>
  <c r="D44"/>
  <c r="D39"/>
  <c r="E39" s="1"/>
  <c r="D35"/>
  <c r="D28"/>
  <c r="D26"/>
  <c r="D23"/>
  <c r="D20"/>
  <c r="D18"/>
  <c r="D12"/>
  <c r="D8"/>
  <c r="D7" s="1"/>
  <c r="C39"/>
  <c r="D17" l="1"/>
  <c r="D33"/>
  <c r="C20"/>
  <c r="E20" s="1"/>
  <c r="C35"/>
  <c r="C12"/>
  <c r="E12" s="1"/>
  <c r="C8"/>
  <c r="C44"/>
  <c r="E44" s="1"/>
  <c r="C29"/>
  <c r="C26"/>
  <c r="E26" s="1"/>
  <c r="C23"/>
  <c r="E23" s="1"/>
  <c r="C18"/>
  <c r="E18" s="1"/>
  <c r="C28" l="1"/>
  <c r="E28" s="1"/>
  <c r="C7"/>
  <c r="E7" s="1"/>
  <c r="E8"/>
  <c r="C33"/>
  <c r="E33" s="1"/>
  <c r="E35"/>
  <c r="D6"/>
  <c r="D5" s="1"/>
  <c r="D46" s="1"/>
  <c r="D47" s="1"/>
  <c r="C17"/>
  <c r="C32"/>
  <c r="E32" s="1"/>
  <c r="C6" l="1"/>
  <c r="E17"/>
  <c r="C5" l="1"/>
  <c r="E6"/>
  <c r="E5" l="1"/>
  <c r="C46"/>
  <c r="E46" l="1"/>
  <c r="C47"/>
  <c r="E47" s="1"/>
</calcChain>
</file>

<file path=xl/sharedStrings.xml><?xml version="1.0" encoding="utf-8"?>
<sst xmlns="http://schemas.openxmlformats.org/spreadsheetml/2006/main" count="96" uniqueCount="96">
  <si>
    <t>Код бюджетной класификации</t>
  </si>
  <si>
    <t>Наименование</t>
  </si>
  <si>
    <t>1 00 00000 00 0000 000</t>
  </si>
  <si>
    <t>1 01 00000 00 0000 000</t>
  </si>
  <si>
    <t>1 01 02000 01 0000 110</t>
  </si>
  <si>
    <t>Налог на доходы физических лиц</t>
  </si>
  <si>
    <t>1 06 00000 00 0000 000</t>
  </si>
  <si>
    <t>1 06 01000 00 0000 110</t>
  </si>
  <si>
    <t>Налог на имущество физических лиц</t>
  </si>
  <si>
    <t xml:space="preserve"> 1 06 01030 10 0000 110</t>
  </si>
  <si>
    <t>1 06 06000 00 0000 110</t>
  </si>
  <si>
    <t>2 00 00000 00 0000 000</t>
  </si>
  <si>
    <t>2 02 00000 00 0000 000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</si>
  <si>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</si>
  <si>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</si>
  <si>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Итого доходов</t>
  </si>
  <si>
    <t>руб.коп.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</si>
  <si>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</si>
  <si>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</si>
  <si>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</si>
  <si>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</si>
  <si>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Иные межбюджетные трансферты</t>
  </si>
  <si>
    <t>План доходов сельского поселения Русскинская</t>
  </si>
  <si>
    <t xml:space="preserve"> 1 11 09045 10 0000 120</t>
  </si>
  <si>
    <t>Земельный налог с организаций, обладающих земельным участком, расположенным в границах сельских поселений</t>
  </si>
  <si>
    <t xml:space="preserve"> 1 06 06033 10 0000 110</t>
  </si>
  <si>
    <t xml:space="preserve">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</si>
  <si>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</si>
  <si>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</si>
  <si>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  унитарных предприятий, в том числе казенных)</t>
  </si>
  <si>
    <t xml:space="preserve"> 1 01 02030 01 0000 110</t>
  </si>
  <si>
    <t>2 18 00000 00 0000 000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</si>
  <si>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</si>
  <si>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</si>
  <si>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БЕЗВОЗМЕЗДНЫЕ ПОСТУПЛЕНИЯ   </t>
  </si>
  <si>
    <t>НАЛОГИ НА ПРИБЫЛЬ, ДОХОДЫ</t>
  </si>
  <si>
    <t>НАЛОГОВЫЕ И НЕНАЛОГОВЫЕ ДОХОДЫ</t>
  </si>
  <si>
    <t>НАЛОГОВЫЕ ДОХОДЫ</t>
  </si>
  <si>
    <t>НАЛОГИ НА ИМУЩЕСТВО</t>
  </si>
  <si>
    <t>ЗЕМЕЛЬНЫЙ НАЛОГ</t>
  </si>
  <si>
    <t>НЕНАЛОГОВЫЕ ДОХОДЫ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</si>
  <si>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</si>
  <si>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</si>
  <si>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</si>
  <si>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</si>
  <si>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1 03 00000 00 0000 000</t>
  </si>
  <si>
    <t xml:space="preserve">НАЛОГИ НА ТОВАРЫ (РАБОТЫ, УСЛУГИ), РЕАЛИЗУЕМЫЕ НА ТЕРРИТОРИИ РОССИЙСКОЙ ФЕДЕРАЦИИ
</t>
  </si>
  <si>
    <t xml:space="preserve">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</si>
  <si>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статьёй 227 Налогового кодекса Российской Федерации</t>
  </si>
  <si>
    <t>1 03 02231 01 0000 110</t>
  </si>
  <si>
    <t>1 03 02241 01 0000 110</t>
  </si>
  <si>
    <t>1 03 02251 01 0000 110</t>
  </si>
  <si>
    <t>1 03 02261 01 0000 110</t>
  </si>
  <si>
    <t>2 02 30000 00 0000 150</t>
  </si>
  <si>
    <t>2 02 30024 10 0000 150</t>
  </si>
  <si>
    <t>2 02 35930 10 0000 150</t>
  </si>
  <si>
    <t>2 02 35118 10 0000 150</t>
  </si>
  <si>
    <t>2 02 40000 00 0000 150</t>
  </si>
  <si>
    <t>2  02 40014 10 0000 150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</si>
  <si>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 с заключенными соглашениями</t>
  </si>
  <si>
    <t>2  02 49999 10 0000 150</t>
  </si>
  <si>
    <t xml:space="preserve">Прочие межбюджетные трансферты, передаваемые бюджетам сельских поселений </t>
  </si>
  <si>
    <t>2 18 60010 10 0000 150</t>
  </si>
  <si>
    <t>Исполнитель, телефон   Мартынеску Тамара Николаевна, 737-025</t>
  </si>
  <si>
    <t>Субвенции бюджетам сельских поселений на выполнение передаваемых полномочий субъектов Российской Федерации</t>
  </si>
  <si>
    <t>1 06 04000 00 0000 110</t>
  </si>
  <si>
    <t>ТРАНСПОРТНЫЙ НАЛОГ</t>
  </si>
  <si>
    <t xml:space="preserve"> 1 06 04011 02 0000 110</t>
  </si>
  <si>
    <t xml:space="preserve"> 1 06 04012 02 0000 110</t>
  </si>
  <si>
    <t>Транспортный налог с организаций</t>
  </si>
  <si>
    <t>Транспортный налог с физических лиц</t>
  </si>
  <si>
    <t>Налог на доходы физических лиц с доходов,  полученных физическими лицами в соответствии со статьёй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</si>
  <si>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</si>
  <si>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</si>
  <si>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</si>
  <si>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</si>
  <si>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</si>
  <si>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сельских поселений на государственную регистрацию актов гражданского состояния</t>
  </si>
  <si>
    <t>2 02 15001 10 0000 150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</si>
  <si>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</si>
  <si>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на 2022 год</t>
  </si>
  <si>
    <t>изменение</t>
  </si>
  <si>
    <t>РСД № 000 от 00.00.2022</t>
  </si>
  <si>
    <t>Итого расходов</t>
  </si>
  <si>
    <t>Дефицит</t>
  </si>
  <si>
    <t>2  02 49999 10 0000 151</t>
  </si>
  <si>
    <t>Иные межбюджетные трансферты на финансовое обеспепечение полномочий, всего, в т.ч.:</t>
  </si>
  <si>
    <t>Иные межбюджетные трансферты на финансовое обеспечение полномочий, передаваемых на уровень муниципального района</t>
  </si>
  <si>
    <t>РСД № 125 от 28.01.2022</t>
  </si>
  <si>
    <t>Софинансирование иных межбюджетные трансферты на финансовое обеспечение полномочий, передаваемых на уровень муниципального района</t>
  </si>
  <si>
    <t>1 13 02995 10 0000 130</t>
  </si>
  <si>
    <t>Прочие доходы от компенсации затрат бюджетов сельских поселений</t>
  </si>
  <si>
    <t>2 07 00000 00 000 000</t>
  </si>
  <si>
    <t>ПРОЧИЕ БЕЗВОЗМЕЗДНЫЕ ПОСТУПЛЕНИЯ</t>
  </si>
  <si>
    <t>2 07 05030 10 0000 180</t>
  </si>
  <si>
    <t>Прочие  безвозмездные  поступления  в  бюджеты  поселений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</si>
</sst>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</numFmts>
  <fonts count="10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2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2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4" fillId="0" borderId="1" xfId="1" applyFont="1" applyFill="1" applyBorder="1" applyAlignment="1">
      <alignment vertical="center" wrapText="1"/>
    </xf>
    <xf numFmtId="4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5" fontId="4" fillId="0" borderId="1" xfId="1" applyFont="1" applyFill="1" applyBorder="1" applyAlignment="1">
      <alignment vertical="center"/>
    </xf>
    <xf numFmtId="165" fontId="9" fillId="0" borderId="1" xfId="1" applyFont="1" applyFill="1" applyBorder="1" applyAlignment="1">
      <alignment vertical="center"/>
    </xf>
    <xf numFmtId="165" fontId="9" fillId="0" borderId="1" xfId="1" applyFont="1" applyFill="1" applyBorder="1" applyAlignment="1">
      <alignment horizontal="right" vertical="center"/>
    </xf>
    <xf numFmtId="165" fontId="4" fillId="0" borderId="0" xfId="1" applyFont="1" applyFill="1" applyBorder="1" applyAlignment="1">
      <alignment vertical="center"/>
    </xf>
    <xf numFmtId="165" fontId="9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2" fillId="0" borderId="0" xfId="0" applyNumberFormat="1" applyFont="1" applyFill="1" applyAlignment="1">
      <alignment horizontal="center" vertical="center"/>
    </xf>
    <xf numFmtId="165" fontId="3" fillId="0" borderId="1" xfId="1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topLeftCell="A37" workbookViewId="0">
      <selection activeCell="H47" sqref="H47"/>
    </sheetView>
  </sheetViews>
  <sheetFormatPr defaultRowHeight="12.75"/>
  <cols>
    <col min="1" max="1" width="23.5703125" style="25" customWidth="1"/>
    <col min="2" max="2" width="47" style="2" customWidth="1"/>
    <col min="3" max="3" width="16.7109375" style="2" customWidth="1"/>
    <col min="4" max="4" width="15.85546875" style="2" customWidth="1"/>
    <col min="5" max="5" width="17.42578125" style="2" customWidth="1"/>
    <col min="6" max="6" width="12" style="2" customWidth="1"/>
    <col min="7" max="7" width="15.7109375" style="2" customWidth="1"/>
    <col min="8" max="8" width="9.140625" style="2"/>
    <col min="9" max="9" width="9.85546875" style="2" bestFit="1" customWidth="1"/>
    <col min="10" max="16384" width="9.140625" style="2"/>
  </cols>
  <sheetData>
    <row r="1" spans="1:9" ht="14.25">
      <c r="A1" s="2"/>
      <c r="B1" s="47" t="s">
        <v>22</v>
      </c>
      <c r="C1" s="47"/>
      <c r="D1" s="47"/>
      <c r="E1" s="47"/>
    </row>
    <row r="2" spans="1:9" ht="15.75" customHeight="1">
      <c r="A2" s="2"/>
      <c r="B2" s="48" t="s">
        <v>80</v>
      </c>
      <c r="C2" s="48"/>
      <c r="D2" s="48"/>
      <c r="E2" s="48"/>
    </row>
    <row r="3" spans="1:9" ht="14.25">
      <c r="A3" s="30"/>
      <c r="B3" s="30"/>
      <c r="C3" s="30"/>
      <c r="D3" s="30"/>
      <c r="E3" s="4" t="s">
        <v>16</v>
      </c>
    </row>
    <row r="4" spans="1:9" s="16" customFormat="1" ht="25.5">
      <c r="A4" s="32" t="s">
        <v>0</v>
      </c>
      <c r="B4" s="32" t="s">
        <v>1</v>
      </c>
      <c r="C4" s="33" t="s">
        <v>88</v>
      </c>
      <c r="D4" s="10" t="s">
        <v>81</v>
      </c>
      <c r="E4" s="33" t="s">
        <v>82</v>
      </c>
    </row>
    <row r="5" spans="1:9" s="7" customFormat="1" ht="14.25">
      <c r="A5" s="14" t="s">
        <v>2</v>
      </c>
      <c r="B5" s="15" t="s">
        <v>36</v>
      </c>
      <c r="C5" s="42">
        <f>C6+C28</f>
        <v>6142200</v>
      </c>
      <c r="D5" s="42">
        <f>D6+D28</f>
        <v>255776.76</v>
      </c>
      <c r="E5" s="42">
        <f>C5+D5</f>
        <v>6397976.7599999998</v>
      </c>
    </row>
    <row r="6" spans="1:9" s="7" customFormat="1" ht="12" customHeight="1">
      <c r="A6" s="10"/>
      <c r="B6" s="17" t="s">
        <v>37</v>
      </c>
      <c r="C6" s="42">
        <f>C7+C12+C17+C27</f>
        <v>4492200</v>
      </c>
      <c r="D6" s="42">
        <f>D7+D12+D17+D27</f>
        <v>0</v>
      </c>
      <c r="E6" s="42">
        <f t="shared" ref="E6:E45" si="0">C6+D6</f>
        <v>4492200</v>
      </c>
    </row>
    <row r="7" spans="1:9" s="6" customFormat="1" ht="15" customHeight="1">
      <c r="A7" s="10" t="s">
        <v>3</v>
      </c>
      <c r="B7" s="17" t="s">
        <v>35</v>
      </c>
      <c r="C7" s="42">
        <f>C8</f>
        <v>3376200</v>
      </c>
      <c r="D7" s="42">
        <f>D8</f>
        <v>0</v>
      </c>
      <c r="E7" s="42">
        <f t="shared" si="0"/>
        <v>3376200</v>
      </c>
    </row>
    <row r="8" spans="1:9" s="6" customFormat="1" ht="19.5" customHeight="1">
      <c r="A8" s="13" t="s">
        <v>4</v>
      </c>
      <c r="B8" s="18" t="s">
        <v>5</v>
      </c>
      <c r="C8" s="43">
        <f>C9+C10+C11</f>
        <v>3376200</v>
      </c>
      <c r="D8" s="43">
        <f>D9+D10+D11</f>
        <v>0</v>
      </c>
      <c r="E8" s="42">
        <f t="shared" si="0"/>
        <v>3376200</v>
      </c>
      <c r="G8" s="27"/>
    </row>
    <row r="9" spans="1:9" s="6" customFormat="1" ht="69.75" customHeight="1">
      <c r="A9" s="11" t="s">
        <v>19</v>
      </c>
      <c r="B9" s="3" t="s">
        <v>20</v>
      </c>
      <c r="C9" s="43">
        <v>3225900</v>
      </c>
      <c r="D9" s="43">
        <v>0</v>
      </c>
      <c r="E9" s="42">
        <f t="shared" si="0"/>
        <v>3225900</v>
      </c>
      <c r="G9" s="27"/>
    </row>
    <row r="10" spans="1:9" s="6" customFormat="1" ht="106.5" customHeight="1">
      <c r="A10" s="11" t="s">
        <v>47</v>
      </c>
      <c r="B10" s="3" t="s">
        <v>48</v>
      </c>
      <c r="C10" s="43">
        <v>300</v>
      </c>
      <c r="D10" s="43">
        <v>0</v>
      </c>
      <c r="E10" s="42">
        <f t="shared" si="0"/>
        <v>300</v>
      </c>
      <c r="G10" s="27"/>
    </row>
    <row r="11" spans="1:9" s="6" customFormat="1" ht="43.5" customHeight="1">
      <c r="A11" s="11" t="s">
        <v>30</v>
      </c>
      <c r="B11" s="3" t="s">
        <v>71</v>
      </c>
      <c r="C11" s="43">
        <v>150000</v>
      </c>
      <c r="D11" s="43">
        <v>0</v>
      </c>
      <c r="E11" s="42">
        <f t="shared" si="0"/>
        <v>150000</v>
      </c>
    </row>
    <row r="12" spans="1:9" s="6" customFormat="1" ht="39" customHeight="1">
      <c r="A12" s="10" t="s">
        <v>45</v>
      </c>
      <c r="B12" s="5" t="s">
        <v>46</v>
      </c>
      <c r="C12" s="42">
        <f>C13+C14+C15+C16</f>
        <v>871700</v>
      </c>
      <c r="D12" s="42">
        <f>D13+D14+D15+D16</f>
        <v>0</v>
      </c>
      <c r="E12" s="42">
        <f t="shared" si="0"/>
        <v>871700</v>
      </c>
    </row>
    <row r="13" spans="1:9" s="6" customFormat="1" ht="108.75" customHeight="1">
      <c r="A13" s="11" t="s">
        <v>49</v>
      </c>
      <c r="B13" s="3" t="s">
        <v>72</v>
      </c>
      <c r="C13" s="43">
        <v>398800</v>
      </c>
      <c r="D13" s="43">
        <v>0</v>
      </c>
      <c r="E13" s="42">
        <f t="shared" si="0"/>
        <v>398800</v>
      </c>
    </row>
    <row r="14" spans="1:9" s="6" customFormat="1" ht="130.5" customHeight="1">
      <c r="A14" s="11" t="s">
        <v>50</v>
      </c>
      <c r="B14" s="8" t="s">
        <v>73</v>
      </c>
      <c r="C14" s="43">
        <v>2900</v>
      </c>
      <c r="D14" s="43">
        <v>0</v>
      </c>
      <c r="E14" s="42">
        <f t="shared" si="0"/>
        <v>2900</v>
      </c>
    </row>
    <row r="15" spans="1:9" s="6" customFormat="1" ht="105.75" customHeight="1">
      <c r="A15" s="11" t="s">
        <v>51</v>
      </c>
      <c r="B15" s="3" t="s">
        <v>74</v>
      </c>
      <c r="C15" s="43">
        <v>530000</v>
      </c>
      <c r="D15" s="43">
        <v>0</v>
      </c>
      <c r="E15" s="42">
        <f t="shared" si="0"/>
        <v>530000</v>
      </c>
    </row>
    <row r="16" spans="1:9" s="7" customFormat="1" ht="104.25" customHeight="1">
      <c r="A16" s="11" t="s">
        <v>52</v>
      </c>
      <c r="B16" s="3" t="s">
        <v>75</v>
      </c>
      <c r="C16" s="44">
        <v>-60000</v>
      </c>
      <c r="D16" s="44">
        <v>0</v>
      </c>
      <c r="E16" s="42">
        <f t="shared" si="0"/>
        <v>-60000</v>
      </c>
      <c r="I16" s="31"/>
    </row>
    <row r="17" spans="1:5" s="6" customFormat="1" ht="14.25">
      <c r="A17" s="10" t="s">
        <v>6</v>
      </c>
      <c r="B17" s="17" t="s">
        <v>38</v>
      </c>
      <c r="C17" s="42">
        <f>C18+C23+C20</f>
        <v>244300</v>
      </c>
      <c r="D17" s="42">
        <f>D18+D23+D20</f>
        <v>0</v>
      </c>
      <c r="E17" s="42">
        <f t="shared" si="0"/>
        <v>244300</v>
      </c>
    </row>
    <row r="18" spans="1:5" s="6" customFormat="1" ht="29.25" customHeight="1">
      <c r="A18" s="13" t="s">
        <v>7</v>
      </c>
      <c r="B18" s="28" t="s">
        <v>8</v>
      </c>
      <c r="C18" s="43">
        <f>C19</f>
        <v>152500</v>
      </c>
      <c r="D18" s="43">
        <f>D19</f>
        <v>0</v>
      </c>
      <c r="E18" s="42">
        <f t="shared" si="0"/>
        <v>152500</v>
      </c>
    </row>
    <row r="19" spans="1:5" s="7" customFormat="1" ht="45" customHeight="1">
      <c r="A19" s="11" t="s">
        <v>9</v>
      </c>
      <c r="B19" s="3" t="s">
        <v>28</v>
      </c>
      <c r="C19" s="43">
        <v>152500</v>
      </c>
      <c r="D19" s="43">
        <v>0</v>
      </c>
      <c r="E19" s="42">
        <f t="shared" si="0"/>
        <v>152500</v>
      </c>
    </row>
    <row r="20" spans="1:5" s="7" customFormat="1" ht="45" customHeight="1">
      <c r="A20" s="10" t="s">
        <v>65</v>
      </c>
      <c r="B20" s="5" t="s">
        <v>66</v>
      </c>
      <c r="C20" s="42">
        <f>C21+C22</f>
        <v>36000</v>
      </c>
      <c r="D20" s="42">
        <f>D21+D22</f>
        <v>0</v>
      </c>
      <c r="E20" s="42">
        <f t="shared" si="0"/>
        <v>36000</v>
      </c>
    </row>
    <row r="21" spans="1:5" s="7" customFormat="1" ht="45" customHeight="1">
      <c r="A21" s="11" t="s">
        <v>67</v>
      </c>
      <c r="B21" s="3" t="s">
        <v>69</v>
      </c>
      <c r="C21" s="43">
        <v>800</v>
      </c>
      <c r="D21" s="43">
        <v>0</v>
      </c>
      <c r="E21" s="42">
        <f t="shared" si="0"/>
        <v>800</v>
      </c>
    </row>
    <row r="22" spans="1:5" s="7" customFormat="1" ht="45" customHeight="1">
      <c r="A22" s="11" t="s">
        <v>68</v>
      </c>
      <c r="B22" s="3" t="s">
        <v>70</v>
      </c>
      <c r="C22" s="43">
        <v>35200</v>
      </c>
      <c r="D22" s="43">
        <v>0</v>
      </c>
      <c r="E22" s="42">
        <f t="shared" si="0"/>
        <v>35200</v>
      </c>
    </row>
    <row r="23" spans="1:5" s="6" customFormat="1" ht="31.5" customHeight="1">
      <c r="A23" s="10" t="s">
        <v>10</v>
      </c>
      <c r="B23" s="29" t="s">
        <v>39</v>
      </c>
      <c r="C23" s="42">
        <f>C24+C25</f>
        <v>55800</v>
      </c>
      <c r="D23" s="42">
        <f>D24+D25</f>
        <v>0</v>
      </c>
      <c r="E23" s="42">
        <f t="shared" si="0"/>
        <v>55800</v>
      </c>
    </row>
    <row r="24" spans="1:5" s="7" customFormat="1" ht="50.25" customHeight="1">
      <c r="A24" s="11" t="s">
        <v>25</v>
      </c>
      <c r="B24" s="3" t="s">
        <v>24</v>
      </c>
      <c r="C24" s="43">
        <v>48500</v>
      </c>
      <c r="D24" s="43">
        <v>0</v>
      </c>
      <c r="E24" s="42">
        <f t="shared" si="0"/>
        <v>48500</v>
      </c>
    </row>
    <row r="25" spans="1:5" s="7" customFormat="1" ht="39" customHeight="1">
      <c r="A25" s="11" t="s">
        <v>26</v>
      </c>
      <c r="B25" s="3" t="s">
        <v>27</v>
      </c>
      <c r="C25" s="43">
        <v>7300</v>
      </c>
      <c r="D25" s="43">
        <v>0</v>
      </c>
      <c r="E25" s="42">
        <f t="shared" si="0"/>
        <v>7300</v>
      </c>
    </row>
    <row r="26" spans="1:5" s="9" customFormat="1" ht="29.25" customHeight="1">
      <c r="A26" s="12" t="s">
        <v>42</v>
      </c>
      <c r="B26" s="5" t="s">
        <v>41</v>
      </c>
      <c r="C26" s="42">
        <f>C27</f>
        <v>0</v>
      </c>
      <c r="D26" s="42">
        <f>D27</f>
        <v>0</v>
      </c>
      <c r="E26" s="42">
        <f t="shared" si="0"/>
        <v>0</v>
      </c>
    </row>
    <row r="27" spans="1:5" s="22" customFormat="1" ht="66.75" customHeight="1">
      <c r="A27" s="11" t="s">
        <v>17</v>
      </c>
      <c r="B27" s="3" t="s">
        <v>18</v>
      </c>
      <c r="C27" s="43">
        <v>0</v>
      </c>
      <c r="D27" s="43">
        <v>0</v>
      </c>
      <c r="E27" s="42">
        <f t="shared" si="0"/>
        <v>0</v>
      </c>
    </row>
    <row r="28" spans="1:5" s="9" customFormat="1" ht="25.5" customHeight="1">
      <c r="A28" s="10"/>
      <c r="B28" s="17" t="s">
        <v>40</v>
      </c>
      <c r="C28" s="42">
        <f t="shared" ref="C28:D29" si="1">C29</f>
        <v>1650000</v>
      </c>
      <c r="D28" s="42">
        <f t="shared" si="1"/>
        <v>255776.76</v>
      </c>
      <c r="E28" s="42">
        <f t="shared" si="0"/>
        <v>1905776.76</v>
      </c>
    </row>
    <row r="29" spans="1:5" s="9" customFormat="1" ht="25.5" customHeight="1">
      <c r="A29" s="10" t="s">
        <v>44</v>
      </c>
      <c r="B29" s="5" t="s">
        <v>43</v>
      </c>
      <c r="C29" s="42">
        <f t="shared" si="1"/>
        <v>1650000</v>
      </c>
      <c r="D29" s="42">
        <f>D30+D31</f>
        <v>255776.76</v>
      </c>
      <c r="E29" s="42">
        <f>C29+D29</f>
        <v>1905776.76</v>
      </c>
    </row>
    <row r="30" spans="1:5" s="22" customFormat="1" ht="79.5" customHeight="1">
      <c r="A30" s="13" t="s">
        <v>23</v>
      </c>
      <c r="B30" s="3" t="s">
        <v>29</v>
      </c>
      <c r="C30" s="43">
        <v>1650000</v>
      </c>
      <c r="D30" s="43">
        <v>250000</v>
      </c>
      <c r="E30" s="42">
        <f t="shared" si="0"/>
        <v>1900000</v>
      </c>
    </row>
    <row r="31" spans="1:5" s="22" customFormat="1" ht="41.25" customHeight="1">
      <c r="A31" s="11" t="s">
        <v>90</v>
      </c>
      <c r="B31" s="3" t="s">
        <v>91</v>
      </c>
      <c r="C31" s="43">
        <v>0</v>
      </c>
      <c r="D31" s="43">
        <v>5776.76</v>
      </c>
      <c r="E31" s="42">
        <f t="shared" si="0"/>
        <v>5776.76</v>
      </c>
    </row>
    <row r="32" spans="1:5" s="6" customFormat="1" ht="14.25">
      <c r="A32" s="14" t="s">
        <v>11</v>
      </c>
      <c r="B32" s="15" t="s">
        <v>34</v>
      </c>
      <c r="C32" s="42">
        <f>C33+C44</f>
        <v>31233060.829999998</v>
      </c>
      <c r="D32" s="42">
        <f>D33+D44+D42</f>
        <v>327378.95</v>
      </c>
      <c r="E32" s="42">
        <f t="shared" si="0"/>
        <v>31560439.779999997</v>
      </c>
    </row>
    <row r="33" spans="1:10" s="6" customFormat="1" ht="26.25" customHeight="1">
      <c r="A33" s="10" t="s">
        <v>12</v>
      </c>
      <c r="B33" s="5" t="s">
        <v>13</v>
      </c>
      <c r="C33" s="42">
        <f>C34+C35+C39</f>
        <v>31233060.829999998</v>
      </c>
      <c r="D33" s="42">
        <f>D34+D35+D39</f>
        <v>0</v>
      </c>
      <c r="E33" s="42">
        <f t="shared" si="0"/>
        <v>31233060.829999998</v>
      </c>
      <c r="G33" s="23"/>
    </row>
    <row r="34" spans="1:10" s="6" customFormat="1" ht="51" customHeight="1">
      <c r="A34" s="13" t="s">
        <v>78</v>
      </c>
      <c r="B34" s="3" t="s">
        <v>76</v>
      </c>
      <c r="C34" s="43">
        <v>10764400</v>
      </c>
      <c r="D34" s="43">
        <v>0</v>
      </c>
      <c r="E34" s="42">
        <f t="shared" si="0"/>
        <v>10764400</v>
      </c>
      <c r="G34" s="49"/>
      <c r="H34" s="49"/>
      <c r="I34" s="49"/>
      <c r="J34" s="49"/>
    </row>
    <row r="35" spans="1:10" s="7" customFormat="1" ht="24" customHeight="1">
      <c r="A35" s="10" t="s">
        <v>53</v>
      </c>
      <c r="B35" s="5" t="s">
        <v>14</v>
      </c>
      <c r="C35" s="42">
        <f>C37+C38+C36</f>
        <v>357604.13</v>
      </c>
      <c r="D35" s="42">
        <f>D37+D38+D36</f>
        <v>0</v>
      </c>
      <c r="E35" s="42">
        <f t="shared" si="0"/>
        <v>357604.13</v>
      </c>
    </row>
    <row r="36" spans="1:10" s="6" customFormat="1" ht="45.75" customHeight="1">
      <c r="A36" s="13" t="s">
        <v>54</v>
      </c>
      <c r="B36" s="3" t="s">
        <v>64</v>
      </c>
      <c r="C36" s="43">
        <v>29116.48</v>
      </c>
      <c r="D36" s="43"/>
      <c r="E36" s="42">
        <f>C36+D36</f>
        <v>29116.48</v>
      </c>
    </row>
    <row r="37" spans="1:10" s="7" customFormat="1" ht="44.25" customHeight="1">
      <c r="A37" s="11" t="s">
        <v>55</v>
      </c>
      <c r="B37" s="3" t="s">
        <v>77</v>
      </c>
      <c r="C37" s="43">
        <v>81587.649999999994</v>
      </c>
      <c r="D37" s="43">
        <v>0</v>
      </c>
      <c r="E37" s="42">
        <f t="shared" si="0"/>
        <v>81587.649999999994</v>
      </c>
    </row>
    <row r="38" spans="1:10" s="6" customFormat="1" ht="68.25" customHeight="1">
      <c r="A38" s="11" t="s">
        <v>56</v>
      </c>
      <c r="B38" s="3" t="s">
        <v>79</v>
      </c>
      <c r="C38" s="43">
        <v>246900</v>
      </c>
      <c r="D38" s="43">
        <v>0</v>
      </c>
      <c r="E38" s="42">
        <f t="shared" si="0"/>
        <v>246900</v>
      </c>
    </row>
    <row r="39" spans="1:10" s="7" customFormat="1" ht="33.75" customHeight="1">
      <c r="A39" s="12" t="s">
        <v>57</v>
      </c>
      <c r="B39" s="5" t="s">
        <v>21</v>
      </c>
      <c r="C39" s="42">
        <f>C40+C41</f>
        <v>20111056.699999999</v>
      </c>
      <c r="D39" s="42">
        <f>D40+D41</f>
        <v>0</v>
      </c>
      <c r="E39" s="42">
        <f t="shared" si="0"/>
        <v>20111056.699999999</v>
      </c>
    </row>
    <row r="40" spans="1:10" s="6" customFormat="1" ht="66.75" customHeight="1">
      <c r="A40" s="11" t="s">
        <v>58</v>
      </c>
      <c r="B40" s="3" t="s">
        <v>59</v>
      </c>
      <c r="C40" s="43">
        <v>22438.57</v>
      </c>
      <c r="D40" s="43">
        <v>0</v>
      </c>
      <c r="E40" s="42">
        <f t="shared" si="0"/>
        <v>22438.57</v>
      </c>
    </row>
    <row r="41" spans="1:10" s="7" customFormat="1" ht="27.75" customHeight="1">
      <c r="A41" s="11" t="s">
        <v>60</v>
      </c>
      <c r="B41" s="3" t="s">
        <v>61</v>
      </c>
      <c r="C41" s="43">
        <v>20088618.129999999</v>
      </c>
      <c r="D41" s="43">
        <v>0</v>
      </c>
      <c r="E41" s="42">
        <f t="shared" si="0"/>
        <v>20088618.129999999</v>
      </c>
    </row>
    <row r="42" spans="1:10" s="7" customFormat="1" ht="26.25" customHeight="1">
      <c r="A42" s="12" t="s">
        <v>92</v>
      </c>
      <c r="B42" s="5" t="s">
        <v>93</v>
      </c>
      <c r="C42" s="50">
        <f>C43</f>
        <v>0</v>
      </c>
      <c r="D42" s="50">
        <f>D43</f>
        <v>300000</v>
      </c>
      <c r="E42" s="42">
        <f t="shared" si="0"/>
        <v>300000</v>
      </c>
      <c r="F42" s="45"/>
    </row>
    <row r="43" spans="1:10" s="6" customFormat="1" ht="26.25" customHeight="1">
      <c r="A43" s="11" t="s">
        <v>94</v>
      </c>
      <c r="B43" s="3" t="s">
        <v>95</v>
      </c>
      <c r="C43" s="51">
        <v>0</v>
      </c>
      <c r="D43" s="51">
        <v>300000</v>
      </c>
      <c r="E43" s="42">
        <f t="shared" si="0"/>
        <v>300000</v>
      </c>
      <c r="F43" s="45"/>
    </row>
    <row r="44" spans="1:10" s="7" customFormat="1" ht="98.25" customHeight="1">
      <c r="A44" s="12" t="s">
        <v>31</v>
      </c>
      <c r="B44" s="5" t="s">
        <v>33</v>
      </c>
      <c r="C44" s="42">
        <f>C45</f>
        <v>0</v>
      </c>
      <c r="D44" s="42">
        <f>D45</f>
        <v>27378.95</v>
      </c>
      <c r="E44" s="42">
        <f t="shared" si="0"/>
        <v>27378.95</v>
      </c>
    </row>
    <row r="45" spans="1:10" s="7" customFormat="1" ht="54" customHeight="1">
      <c r="A45" s="11" t="s">
        <v>62</v>
      </c>
      <c r="B45" s="3" t="s">
        <v>32</v>
      </c>
      <c r="C45" s="43">
        <v>0</v>
      </c>
      <c r="D45" s="43">
        <v>27378.95</v>
      </c>
      <c r="E45" s="42">
        <f t="shared" si="0"/>
        <v>27378.95</v>
      </c>
    </row>
    <row r="46" spans="1:10" s="24" customFormat="1" ht="28.5" customHeight="1">
      <c r="A46" s="12"/>
      <c r="B46" s="5" t="s">
        <v>15</v>
      </c>
      <c r="C46" s="42">
        <f>C5+C32</f>
        <v>37375260.829999998</v>
      </c>
      <c r="D46" s="42">
        <f>D5+D32</f>
        <v>583155.71</v>
      </c>
      <c r="E46" s="42">
        <f>C46+D46</f>
        <v>37958416.539999999</v>
      </c>
    </row>
    <row r="47" spans="1:10" s="36" customFormat="1" ht="36.75" customHeight="1">
      <c r="A47" s="34"/>
      <c r="B47" s="35" t="s">
        <v>83</v>
      </c>
      <c r="C47" s="42">
        <f>C46</f>
        <v>37375260.829999998</v>
      </c>
      <c r="D47" s="42">
        <f>D46</f>
        <v>583155.71</v>
      </c>
      <c r="E47" s="42">
        <f>C47+D47+D48</f>
        <v>47286765.280000001</v>
      </c>
    </row>
    <row r="48" spans="1:10" s="36" customFormat="1" ht="25.5" customHeight="1">
      <c r="A48" s="34"/>
      <c r="B48" s="35" t="s">
        <v>84</v>
      </c>
      <c r="C48" s="42">
        <v>0</v>
      </c>
      <c r="D48" s="37">
        <v>9328348.7400000002</v>
      </c>
      <c r="E48" s="42">
        <v>0</v>
      </c>
      <c r="G48" s="38"/>
    </row>
    <row r="49" spans="1:5" s="25" customFormat="1" ht="21.75" customHeight="1">
      <c r="A49" s="19"/>
      <c r="B49" s="20"/>
      <c r="C49" s="45"/>
      <c r="D49" s="45"/>
      <c r="E49" s="45"/>
    </row>
    <row r="50" spans="1:5" ht="15">
      <c r="C50" s="46"/>
      <c r="D50" s="46"/>
      <c r="E50" s="46"/>
    </row>
    <row r="51" spans="1:5" s="39" customFormat="1" ht="28.5" customHeight="1">
      <c r="A51" s="34"/>
      <c r="B51" s="35" t="s">
        <v>86</v>
      </c>
      <c r="C51" s="42">
        <f>C52+C53</f>
        <v>16291597.970000001</v>
      </c>
      <c r="D51" s="42">
        <f>D52</f>
        <v>0</v>
      </c>
      <c r="E51" s="42">
        <f>C51+D51</f>
        <v>16291597.970000001</v>
      </c>
    </row>
    <row r="52" spans="1:5" s="36" customFormat="1" ht="47.25" customHeight="1">
      <c r="A52" s="40" t="s">
        <v>85</v>
      </c>
      <c r="B52" s="41" t="s">
        <v>87</v>
      </c>
      <c r="C52" s="43">
        <v>12987689.060000001</v>
      </c>
      <c r="D52" s="43">
        <v>0</v>
      </c>
      <c r="E52" s="42">
        <f>C52+D52</f>
        <v>12987689.060000001</v>
      </c>
    </row>
    <row r="53" spans="1:5" s="36" customFormat="1" ht="47.25" customHeight="1">
      <c r="A53" s="11"/>
      <c r="B53" s="3" t="s">
        <v>89</v>
      </c>
      <c r="C53" s="43">
        <v>3303908.91</v>
      </c>
      <c r="D53" s="43">
        <v>0</v>
      </c>
      <c r="E53" s="42">
        <f>C53+D53</f>
        <v>3303908.91</v>
      </c>
    </row>
    <row r="56" spans="1:5" s="26" customFormat="1">
      <c r="A56" s="21" t="s">
        <v>63</v>
      </c>
      <c r="B56" s="2"/>
      <c r="C56" s="1"/>
      <c r="D56" s="1"/>
      <c r="E56" s="1"/>
    </row>
  </sheetData>
  <mergeCells count="3">
    <mergeCell ref="B1:E1"/>
    <mergeCell ref="B2:E2"/>
    <mergeCell ref="G34:J34"/>
  </mergeCells>
  <phoneticPr fontId="0" type="noConversion"/>
  <pageMargins left="1.0236220472440944" right="0.27559055118110237" top="0.23622047244094491" bottom="0.23622047244094491" header="0.15748031496062992" footer="0.1574803149606299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Бухгалтерия</cp:lastModifiedBy>
  <cp:lastPrinted>2022-03-01T09:33:54Z</cp:lastPrinted>
  <dcterms:created xsi:type="dcterms:W3CDTF">1996-10-08T23:32:33Z</dcterms:created>
  <dcterms:modified xsi:type="dcterms:W3CDTF">2022-03-22T07:08:24Z</dcterms:modified>
</cp:coreProperties>
</file>