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0" windowWidth="19440" windowHeight="11160"/>
  </bookViews>
  <sheets>
    <sheet name="Доходы" sheetId="2" r:id="rId1"/>
  </sheets>
  <definedNames>
    <definedName name="_xlnm.Print_Titles" localSheetId="0">Доходы!#REF!</definedName>
  </definedNames>
  <calcPr calcId="125725"/>
</workbook>
</file>

<file path=xl/calcChain.xml><?xml version="1.0" encoding="utf-8"?>
<calcChain xmlns="http://schemas.openxmlformats.org/spreadsheetml/2006/main">
  <c r="E46" i="2"/>
  <c r="E45"/>
  <c r="D47"/>
  <c r="D31"/>
  <c r="E44"/>
  <c r="D43"/>
  <c r="C43"/>
  <c r="E43" l="1"/>
  <c r="D41" l="1"/>
  <c r="E41"/>
  <c r="E9"/>
  <c r="E10"/>
  <c r="E11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3"/>
  <c r="E35"/>
  <c r="E36"/>
  <c r="E37"/>
  <c r="E38"/>
  <c r="E39"/>
  <c r="E40"/>
  <c r="E42"/>
  <c r="E51"/>
  <c r="D50"/>
  <c r="C50"/>
  <c r="E50" s="1"/>
  <c r="D38" l="1"/>
  <c r="C40"/>
  <c r="C33"/>
  <c r="D34" l="1"/>
  <c r="E34" s="1"/>
  <c r="D29"/>
  <c r="D28" s="1"/>
  <c r="D26"/>
  <c r="D23"/>
  <c r="D20"/>
  <c r="D12"/>
  <c r="D7"/>
  <c r="C38"/>
  <c r="D17" l="1"/>
  <c r="D32"/>
  <c r="C20"/>
  <c r="C34"/>
  <c r="C32" s="1"/>
  <c r="C12"/>
  <c r="E12" s="1"/>
  <c r="C8"/>
  <c r="C41"/>
  <c r="C29"/>
  <c r="C28" s="1"/>
  <c r="C26"/>
  <c r="C23"/>
  <c r="C18"/>
  <c r="C7" l="1"/>
  <c r="E7" s="1"/>
  <c r="E8"/>
  <c r="E32"/>
  <c r="D6"/>
  <c r="D5" s="1"/>
  <c r="C17"/>
  <c r="C6" s="1"/>
  <c r="C31"/>
  <c r="C5" l="1"/>
  <c r="E5" s="1"/>
  <c r="E6"/>
  <c r="E31"/>
  <c r="D45"/>
  <c r="D46" s="1"/>
  <c r="C45"/>
  <c r="C46" s="1"/>
</calcChain>
</file>

<file path=xl/sharedStrings.xml><?xml version="1.0" encoding="utf-8"?>
<sst xmlns="http://schemas.openxmlformats.org/spreadsheetml/2006/main" count="94" uniqueCount="94">
  <si>
    <t>Код бюджетной класификации</t>
  </si>
  <si>
    <t>Наименование</t>
  </si>
  <si>
    <t>1 00 00000 00 0000 000</t>
  </si>
  <si>
    <t>1 01 00000 00 0000 000</t>
  </si>
  <si>
    <t>1 01 02000 01 0000 110</t>
  </si>
  <si>
    <t>Налог на доходы физических лиц</t>
  </si>
  <si>
    <t>1 06 00000 00 0000 000</t>
  </si>
  <si>
    <t>1 06 01000 00 0000 110</t>
  </si>
  <si>
    <t>Налог на имущество физических лиц</t>
  </si>
  <si>
    <t xml:space="preserve"> 1 06 01030 10 0000 110</t>
  </si>
  <si>
    <t>1 06 06000 00 0000 110</t>
  </si>
  <si>
    <t>2 00 00000 00 0000 000</t>
  </si>
  <si>
    <t>2 02 00000 00 0000 000</t>
  </si>
  <si>
    <t>Безвозмездные поступления от других бюджетов бюджетной системы РФ</t>
  </si>
  <si>
    <t>Субвенции бюджетам субъектов РФ и муниципальных образований</t>
  </si>
  <si>
    <t>Итого доходов</t>
  </si>
  <si>
    <t>руб.коп.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</si>
  <si>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</si>
  <si>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</si>
  <si>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</si>
  <si>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</si>
  <si>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Иные межбюджетные трансферты</t>
  </si>
  <si>
    <t>План доходов сельского поселения Русскинская</t>
  </si>
  <si>
    <t xml:space="preserve"> 1 11 09045 10 0000 120</t>
  </si>
  <si>
    <t>Земельный налог с организаций, обладающих земельным участком, расположенным в границах сельских поселений</t>
  </si>
  <si>
    <t xml:space="preserve"> 1 06 06033 10 0000 110</t>
  </si>
  <si>
    <t xml:space="preserve"> 1 06 06043 10 0000 110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</si>
  <si>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</si>
  <si>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</si>
  <si>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  унитарных предприятий, в том числе казенных)</t>
  </si>
  <si>
    <t xml:space="preserve"> 1 01 02030 01 0000 110</t>
  </si>
  <si>
    <t>2 18 00000 00 0000 000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</si>
  <si>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</si>
  <si>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</si>
  <si>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БЕЗВОЗМЕЗДНЫЕ ПОСТУПЛЕНИЯ   </t>
  </si>
  <si>
    <t>НАЛОГИ НА ПРИБЫЛЬ, ДОХОДЫ</t>
  </si>
  <si>
    <t>НАЛОГОВЫЕ И НЕНАЛОГОВЫЕ ДОХОДЫ</t>
  </si>
  <si>
    <t>НАЛОГОВЫЕ ДОХОДЫ</t>
  </si>
  <si>
    <t>НАЛОГИ НА ИМУЩЕСТВО</t>
  </si>
  <si>
    <t>ЗЕМЕЛЬНЫЙ НАЛОГ</t>
  </si>
  <si>
    <t>НЕНАЛОГОВЫЕ ДОХОДЫ</t>
  </si>
  <si>
    <t>ГОСУДАРСТВЕННАЯ ПОШЛИНА</t>
  </si>
  <si>
    <t>1 08 00000 00 0000 000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</si>
  <si>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</si>
  <si>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</si>
  <si>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1 03 00000 00 0000 000</t>
  </si>
  <si>
    <t xml:space="preserve">НАЛОГИ НА ТОВАРЫ (РАБОТЫ, УСЛУГИ), РЕАЛИЗУЕМЫЕ НА ТЕРРИТОРИИ РОССИЙСКОЙ ФЕДЕРАЦИИ
</t>
  </si>
  <si>
    <t xml:space="preserve"> 1 01 02020 01 0000 110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</si>
  <si>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статьёй 227 Налогового кодекса Российской Федерации</t>
  </si>
  <si>
    <t>1 03 02231 01 0000 110</t>
  </si>
  <si>
    <t>1 03 02241 01 0000 110</t>
  </si>
  <si>
    <t>1 03 02251 01 0000 110</t>
  </si>
  <si>
    <t>1 03 02261 01 0000 110</t>
  </si>
  <si>
    <t>2 02 30000 00 0000 150</t>
  </si>
  <si>
    <t>2 02 30024 10 0000 150</t>
  </si>
  <si>
    <t>2 02 35930 10 0000 150</t>
  </si>
  <si>
    <t>2 02 35118 10 0000 150</t>
  </si>
  <si>
    <t>2 02 40000 00 0000 150</t>
  </si>
  <si>
    <t>2  02 40014 10 0000 150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</si>
  <si>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 с заключенными соглашениями</t>
  </si>
  <si>
    <t>2  02 49999 10 0000 150</t>
  </si>
  <si>
    <t xml:space="preserve">Прочие межбюджетные трансферты, передаваемые бюджетам сельских поселений </t>
  </si>
  <si>
    <t>2 18 60010 10 0000 150</t>
  </si>
  <si>
    <t>Субвенции бюджетам сельских поселений на выполнение передаваемых полномочий субъектов Российской Федерации</t>
  </si>
  <si>
    <t>1 06 04000 00 0000 110</t>
  </si>
  <si>
    <t>ТРАНСПОРТНЫЙ НАЛОГ</t>
  </si>
  <si>
    <t xml:space="preserve"> 1 06 04011 02 0000 110</t>
  </si>
  <si>
    <t xml:space="preserve"> 1 06 04012 02 0000 110</t>
  </si>
  <si>
    <t>Транспортный налог с организаций</t>
  </si>
  <si>
    <t>Транспортный налог с физических лиц</t>
  </si>
  <si>
    <t>Налог на доходы физических лиц с доходов,  полученных физическими лицами в соответствии со статьёй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</si>
  <si>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</si>
  <si>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</si>
  <si>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</si>
  <si>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</si>
  <si>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Дотации бюджетам сельских поселений на выравнивание бюджетной обеспеченности из бюджета субъекта Российской Федерации</t>
  </si>
  <si>
    <t>Субвенции бюджетам сельских поселений на государственную регистрацию актов гражданского состояния</t>
  </si>
  <si>
    <t>2 02 15001 10 0000 150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</si>
  <si>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</si>
  <si>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Исполнитель, телефон   Мартынеску Тамара Николаевна, 8-3462-550-225 (доб.3)</t>
  </si>
  <si>
    <t>изменение</t>
  </si>
  <si>
    <t>Итого расходов</t>
  </si>
  <si>
    <t>Дефицит</t>
  </si>
  <si>
    <t>Иные межбюджетные трансферты на финансовое обеспепечение полномочий, всего, в т.ч.:</t>
  </si>
  <si>
    <t>Иные межбюджетные трансферты на финансовое обеспечение полномочий, передаваемых на уровень муниципального района</t>
  </si>
  <si>
    <t>на 2023 год</t>
  </si>
  <si>
    <t>РСД № 160 от 14.12.2022 г.</t>
  </si>
  <si>
    <t>РСД № 176 от 27.01.2023 г.</t>
  </si>
  <si>
    <t>Межбюджетные трансферты для передачи в район</t>
  </si>
  <si>
    <t>Справочно: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</si>
  <si>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</si>
  <si>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</si>
  <si>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 xml:space="preserve"> 2 19 60010 10 0000 150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</si>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</sst>
</file>

<file path=xl/styles.xml><?xml version="1.0" encoding="utf-8"?>
<styleSheet xmlns="http://schemas.openxmlformats.org/spreadsheetml/2006/main">
  <numFmts count="4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_(* #,##0.00_);_(* \(#,##0.00\);_(* &quot;-&quot;??_);_(@_)"/>
  </numFmts>
  <fonts count="10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2">
    <xf numFmtId="0" fontId="0" fillId="0" borderId="0" xfId="0"/>
    <xf numFmtId="4" fontId="2" fillId="0" borderId="0" xfId="0" applyNumberFormat="1" applyFont="1" applyFill="1"/>
    <xf numFmtId="0" fontId="2" fillId="0" borderId="0" xfId="0" applyFont="1" applyFill="1"/>
    <xf numFmtId="0" fontId="2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/>
    </xf>
    <xf numFmtId="0" fontId="3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1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/>
    <xf numFmtId="0" fontId="7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/>
    <xf numFmtId="43" fontId="2" fillId="0" borderId="0" xfId="0" applyNumberFormat="1" applyFont="1" applyFill="1" applyAlignment="1">
      <alignment vertical="center"/>
    </xf>
    <xf numFmtId="4" fontId="3" fillId="0" borderId="0" xfId="1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/>
    </xf>
    <xf numFmtId="4" fontId="3" fillId="0" borderId="0" xfId="0" applyNumberFormat="1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165" fontId="4" fillId="0" borderId="1" xfId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65" fontId="4" fillId="0" borderId="0" xfId="1" applyFont="1" applyFill="1" applyBorder="1" applyAlignment="1">
      <alignment vertical="center"/>
    </xf>
    <xf numFmtId="165" fontId="9" fillId="0" borderId="0" xfId="1" applyFont="1" applyFill="1"/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165" fontId="9" fillId="0" borderId="1" xfId="1" applyFont="1" applyFill="1" applyBorder="1" applyAlignment="1">
      <alignment vertical="center"/>
    </xf>
    <xf numFmtId="165" fontId="4" fillId="0" borderId="1" xfId="1" applyFont="1" applyFill="1" applyBorder="1" applyAlignment="1">
      <alignment horizontal="center" vertical="center"/>
    </xf>
    <xf numFmtId="165" fontId="3" fillId="0" borderId="1" xfId="1" applyFont="1" applyFill="1" applyBorder="1" applyAlignment="1">
      <alignment horizontal="center" vertical="center"/>
    </xf>
    <xf numFmtId="165" fontId="2" fillId="0" borderId="1" xfId="1" applyFont="1" applyFill="1" applyBorder="1" applyAlignment="1">
      <alignment horizontal="center" vertical="center"/>
    </xf>
    <xf numFmtId="165" fontId="8" fillId="0" borderId="1" xfId="1" applyFont="1" applyFill="1" applyBorder="1" applyAlignment="1">
      <alignment horizontal="center" vertical="center"/>
    </xf>
    <xf numFmtId="165" fontId="4" fillId="0" borderId="1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2" fontId="4" fillId="0" borderId="1" xfId="1" applyNumberFormat="1" applyFont="1" applyFill="1" applyBorder="1" applyAlignment="1">
      <alignment vertical="center"/>
    </xf>
    <xf numFmtId="2" fontId="9" fillId="0" borderId="1" xfId="1" applyNumberFormat="1" applyFont="1" applyFill="1" applyBorder="1" applyAlignment="1">
      <alignment vertical="center"/>
    </xf>
    <xf numFmtId="0" fontId="3" fillId="0" borderId="1" xfId="1" applyNumberFormat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44" fontId="2" fillId="0" borderId="0" xfId="0" applyNumberFormat="1" applyFont="1" applyFill="1" applyAlignment="1">
      <alignment horizontal="center" vertical="center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topLeftCell="A37" workbookViewId="0">
      <selection activeCell="I43" sqref="I43"/>
    </sheetView>
  </sheetViews>
  <sheetFormatPr defaultColWidth="9.140625" defaultRowHeight="12.75"/>
  <cols>
    <col min="1" max="1" width="23.5703125" style="24" customWidth="1"/>
    <col min="2" max="2" width="47" style="2" customWidth="1"/>
    <col min="3" max="3" width="16.7109375" style="2" customWidth="1"/>
    <col min="4" max="4" width="15.85546875" style="2" customWidth="1"/>
    <col min="5" max="5" width="17.42578125" style="2" customWidth="1"/>
    <col min="6" max="6" width="12" style="2" customWidth="1"/>
    <col min="7" max="7" width="15.7109375" style="2" customWidth="1"/>
    <col min="8" max="8" width="9.140625" style="2"/>
    <col min="9" max="9" width="9.85546875" style="2" bestFit="1" customWidth="1"/>
    <col min="10" max="16384" width="9.140625" style="2"/>
  </cols>
  <sheetData>
    <row r="1" spans="1:9" ht="14.25">
      <c r="A1" s="2"/>
      <c r="B1" s="57" t="s">
        <v>22</v>
      </c>
      <c r="C1" s="57"/>
      <c r="D1" s="57"/>
      <c r="E1" s="57"/>
    </row>
    <row r="2" spans="1:9" ht="15.75" customHeight="1">
      <c r="A2" s="2"/>
      <c r="B2" s="58" t="s">
        <v>85</v>
      </c>
      <c r="C2" s="58"/>
      <c r="D2" s="58"/>
      <c r="E2" s="58"/>
    </row>
    <row r="3" spans="1:9" ht="14.25">
      <c r="A3" s="31"/>
      <c r="B3" s="31"/>
      <c r="C3" s="31"/>
      <c r="D3" s="31"/>
      <c r="E3" s="4" t="s">
        <v>16</v>
      </c>
    </row>
    <row r="4" spans="1:9" s="16" customFormat="1" ht="25.5">
      <c r="A4" s="33" t="s">
        <v>0</v>
      </c>
      <c r="B4" s="33" t="s">
        <v>1</v>
      </c>
      <c r="C4" s="34" t="s">
        <v>86</v>
      </c>
      <c r="D4" s="10" t="s">
        <v>80</v>
      </c>
      <c r="E4" s="34" t="s">
        <v>87</v>
      </c>
    </row>
    <row r="5" spans="1:9" s="7" customFormat="1" ht="14.25">
      <c r="A5" s="14" t="s">
        <v>2</v>
      </c>
      <c r="B5" s="15" t="s">
        <v>36</v>
      </c>
      <c r="C5" s="47">
        <f>C6+C28</f>
        <v>8901400</v>
      </c>
      <c r="D5" s="47">
        <f>D6+D28</f>
        <v>0</v>
      </c>
      <c r="E5" s="47">
        <f>C5+D5</f>
        <v>8901400</v>
      </c>
    </row>
    <row r="6" spans="1:9" s="7" customFormat="1" ht="12" customHeight="1">
      <c r="A6" s="10"/>
      <c r="B6" s="17" t="s">
        <v>37</v>
      </c>
      <c r="C6" s="48">
        <f>C7+C12+C17+C27</f>
        <v>4342400</v>
      </c>
      <c r="D6" s="48">
        <f>D7+D12+D17+D27</f>
        <v>0</v>
      </c>
      <c r="E6" s="47">
        <f t="shared" ref="E6:E44" si="0">C6+D6</f>
        <v>4342400</v>
      </c>
    </row>
    <row r="7" spans="1:9" s="6" customFormat="1" ht="15" customHeight="1">
      <c r="A7" s="10" t="s">
        <v>3</v>
      </c>
      <c r="B7" s="17" t="s">
        <v>35</v>
      </c>
      <c r="C7" s="48">
        <f>C8</f>
        <v>3032000</v>
      </c>
      <c r="D7" s="48">
        <f>D8</f>
        <v>0</v>
      </c>
      <c r="E7" s="47">
        <f t="shared" si="0"/>
        <v>3032000</v>
      </c>
    </row>
    <row r="8" spans="1:9" s="6" customFormat="1" ht="19.5" customHeight="1">
      <c r="A8" s="13" t="s">
        <v>4</v>
      </c>
      <c r="B8" s="18" t="s">
        <v>5</v>
      </c>
      <c r="C8" s="49">
        <f>C9+C10+C11</f>
        <v>3032000</v>
      </c>
      <c r="D8" s="49"/>
      <c r="E8" s="47">
        <f t="shared" si="0"/>
        <v>3032000</v>
      </c>
      <c r="G8" s="26"/>
    </row>
    <row r="9" spans="1:9" s="6" customFormat="1" ht="69.75" customHeight="1">
      <c r="A9" s="11" t="s">
        <v>19</v>
      </c>
      <c r="B9" s="3" t="s">
        <v>20</v>
      </c>
      <c r="C9" s="49">
        <v>2841700</v>
      </c>
      <c r="D9" s="49"/>
      <c r="E9" s="47">
        <f t="shared" si="0"/>
        <v>2841700</v>
      </c>
      <c r="G9" s="26"/>
    </row>
    <row r="10" spans="1:9" s="6" customFormat="1" ht="106.5" customHeight="1">
      <c r="A10" s="11" t="s">
        <v>47</v>
      </c>
      <c r="B10" s="3" t="s">
        <v>48</v>
      </c>
      <c r="C10" s="49">
        <v>300</v>
      </c>
      <c r="D10" s="49"/>
      <c r="E10" s="47">
        <f t="shared" si="0"/>
        <v>300</v>
      </c>
      <c r="G10" s="26"/>
    </row>
    <row r="11" spans="1:9" s="6" customFormat="1" ht="43.5" customHeight="1">
      <c r="A11" s="11" t="s">
        <v>30</v>
      </c>
      <c r="B11" s="3" t="s">
        <v>70</v>
      </c>
      <c r="C11" s="49">
        <v>190000</v>
      </c>
      <c r="D11" s="49"/>
      <c r="E11" s="47">
        <f t="shared" si="0"/>
        <v>190000</v>
      </c>
    </row>
    <row r="12" spans="1:9" s="6" customFormat="1" ht="39" customHeight="1">
      <c r="A12" s="10" t="s">
        <v>45</v>
      </c>
      <c r="B12" s="5" t="s">
        <v>46</v>
      </c>
      <c r="C12" s="48">
        <f>C13+C14+C15+C16</f>
        <v>1094500</v>
      </c>
      <c r="D12" s="48">
        <f>D13+D14+D15+D16</f>
        <v>0</v>
      </c>
      <c r="E12" s="47">
        <f t="shared" si="0"/>
        <v>1094500</v>
      </c>
    </row>
    <row r="13" spans="1:9" s="6" customFormat="1" ht="108.75" customHeight="1">
      <c r="A13" s="11" t="s">
        <v>49</v>
      </c>
      <c r="B13" s="3" t="s">
        <v>71</v>
      </c>
      <c r="C13" s="49">
        <v>556000</v>
      </c>
      <c r="D13" s="49"/>
      <c r="E13" s="47">
        <f t="shared" si="0"/>
        <v>556000</v>
      </c>
      <c r="F13" s="35"/>
    </row>
    <row r="14" spans="1:9" s="6" customFormat="1" ht="130.5" customHeight="1">
      <c r="A14" s="11" t="s">
        <v>50</v>
      </c>
      <c r="B14" s="8" t="s">
        <v>72</v>
      </c>
      <c r="C14" s="49">
        <v>3500</v>
      </c>
      <c r="D14" s="49"/>
      <c r="E14" s="47">
        <f t="shared" si="0"/>
        <v>3500</v>
      </c>
    </row>
    <row r="15" spans="1:9" s="6" customFormat="1" ht="105.75" customHeight="1">
      <c r="A15" s="11" t="s">
        <v>51</v>
      </c>
      <c r="B15" s="3" t="s">
        <v>73</v>
      </c>
      <c r="C15" s="49">
        <v>592000</v>
      </c>
      <c r="D15" s="49"/>
      <c r="E15" s="47">
        <f t="shared" si="0"/>
        <v>592000</v>
      </c>
    </row>
    <row r="16" spans="1:9" s="7" customFormat="1" ht="104.25" customHeight="1">
      <c r="A16" s="11" t="s">
        <v>52</v>
      </c>
      <c r="B16" s="3" t="s">
        <v>74</v>
      </c>
      <c r="C16" s="49">
        <v>-57000</v>
      </c>
      <c r="D16" s="49"/>
      <c r="E16" s="47">
        <f t="shared" si="0"/>
        <v>-57000</v>
      </c>
      <c r="I16" s="32"/>
    </row>
    <row r="17" spans="1:7" s="6" customFormat="1" ht="14.25">
      <c r="A17" s="10" t="s">
        <v>6</v>
      </c>
      <c r="B17" s="17" t="s">
        <v>38</v>
      </c>
      <c r="C17" s="48">
        <f>C18+C23+C20</f>
        <v>215900</v>
      </c>
      <c r="D17" s="48">
        <f>D18+D23+D20</f>
        <v>0</v>
      </c>
      <c r="E17" s="47">
        <f t="shared" si="0"/>
        <v>215900</v>
      </c>
    </row>
    <row r="18" spans="1:7" s="6" customFormat="1" ht="29.25" customHeight="1">
      <c r="A18" s="13" t="s">
        <v>7</v>
      </c>
      <c r="B18" s="28" t="s">
        <v>8</v>
      </c>
      <c r="C18" s="49">
        <f>C19</f>
        <v>157000</v>
      </c>
      <c r="D18" s="49"/>
      <c r="E18" s="47">
        <f t="shared" si="0"/>
        <v>157000</v>
      </c>
    </row>
    <row r="19" spans="1:7" s="7" customFormat="1" ht="45" customHeight="1">
      <c r="A19" s="11" t="s">
        <v>9</v>
      </c>
      <c r="B19" s="3" t="s">
        <v>28</v>
      </c>
      <c r="C19" s="49">
        <v>157000</v>
      </c>
      <c r="D19" s="49"/>
      <c r="E19" s="47">
        <f t="shared" si="0"/>
        <v>157000</v>
      </c>
    </row>
    <row r="20" spans="1:7" s="7" customFormat="1" ht="45" customHeight="1">
      <c r="A20" s="10" t="s">
        <v>64</v>
      </c>
      <c r="B20" s="5" t="s">
        <v>65</v>
      </c>
      <c r="C20" s="48">
        <f>C21+C22</f>
        <v>37100</v>
      </c>
      <c r="D20" s="48">
        <f>D21+D22</f>
        <v>0</v>
      </c>
      <c r="E20" s="47">
        <f t="shared" si="0"/>
        <v>37100</v>
      </c>
    </row>
    <row r="21" spans="1:7" s="7" customFormat="1" ht="45" customHeight="1">
      <c r="A21" s="11" t="s">
        <v>66</v>
      </c>
      <c r="B21" s="3" t="s">
        <v>68</v>
      </c>
      <c r="C21" s="49">
        <v>1300</v>
      </c>
      <c r="D21" s="49"/>
      <c r="E21" s="47">
        <f t="shared" si="0"/>
        <v>1300</v>
      </c>
    </row>
    <row r="22" spans="1:7" s="7" customFormat="1" ht="45" customHeight="1">
      <c r="A22" s="11" t="s">
        <v>67</v>
      </c>
      <c r="B22" s="3" t="s">
        <v>69</v>
      </c>
      <c r="C22" s="49">
        <v>35800</v>
      </c>
      <c r="D22" s="49"/>
      <c r="E22" s="47">
        <f t="shared" si="0"/>
        <v>35800</v>
      </c>
    </row>
    <row r="23" spans="1:7" s="6" customFormat="1" ht="31.5" customHeight="1">
      <c r="A23" s="10" t="s">
        <v>10</v>
      </c>
      <c r="B23" s="29" t="s">
        <v>39</v>
      </c>
      <c r="C23" s="48">
        <f>C24+C25</f>
        <v>21800</v>
      </c>
      <c r="D23" s="48">
        <f>D24+D25</f>
        <v>0</v>
      </c>
      <c r="E23" s="47">
        <f t="shared" si="0"/>
        <v>21800</v>
      </c>
    </row>
    <row r="24" spans="1:7" s="7" customFormat="1" ht="50.25" customHeight="1">
      <c r="A24" s="11" t="s">
        <v>25</v>
      </c>
      <c r="B24" s="3" t="s">
        <v>24</v>
      </c>
      <c r="C24" s="49">
        <v>20000</v>
      </c>
      <c r="D24" s="49"/>
      <c r="E24" s="47">
        <f t="shared" si="0"/>
        <v>20000</v>
      </c>
    </row>
    <row r="25" spans="1:7" s="7" customFormat="1" ht="39" customHeight="1">
      <c r="A25" s="11" t="s">
        <v>26</v>
      </c>
      <c r="B25" s="3" t="s">
        <v>27</v>
      </c>
      <c r="C25" s="49">
        <v>1800</v>
      </c>
      <c r="D25" s="49"/>
      <c r="E25" s="47">
        <f t="shared" si="0"/>
        <v>1800</v>
      </c>
    </row>
    <row r="26" spans="1:7" s="9" customFormat="1" ht="29.25" customHeight="1">
      <c r="A26" s="12" t="s">
        <v>42</v>
      </c>
      <c r="B26" s="5" t="s">
        <v>41</v>
      </c>
      <c r="C26" s="48">
        <f>C27</f>
        <v>0</v>
      </c>
      <c r="D26" s="48">
        <f>D27</f>
        <v>0</v>
      </c>
      <c r="E26" s="47">
        <f t="shared" si="0"/>
        <v>0</v>
      </c>
    </row>
    <row r="27" spans="1:7" s="21" customFormat="1" ht="66.75" customHeight="1">
      <c r="A27" s="11" t="s">
        <v>17</v>
      </c>
      <c r="B27" s="3" t="s">
        <v>18</v>
      </c>
      <c r="C27" s="49">
        <v>0</v>
      </c>
      <c r="D27" s="49">
        <v>0</v>
      </c>
      <c r="E27" s="47">
        <f t="shared" si="0"/>
        <v>0</v>
      </c>
    </row>
    <row r="28" spans="1:7" s="9" customFormat="1" ht="25.5" customHeight="1">
      <c r="A28" s="10"/>
      <c r="B28" s="17" t="s">
        <v>40</v>
      </c>
      <c r="C28" s="48">
        <f t="shared" ref="C28:D29" si="1">C29</f>
        <v>4559000</v>
      </c>
      <c r="D28" s="48">
        <f t="shared" si="1"/>
        <v>0</v>
      </c>
      <c r="E28" s="47">
        <f t="shared" si="0"/>
        <v>4559000</v>
      </c>
    </row>
    <row r="29" spans="1:7" s="9" customFormat="1" ht="25.5" customHeight="1">
      <c r="A29" s="10" t="s">
        <v>44</v>
      </c>
      <c r="B29" s="5" t="s">
        <v>43</v>
      </c>
      <c r="C29" s="48">
        <f t="shared" si="1"/>
        <v>4559000</v>
      </c>
      <c r="D29" s="48">
        <f t="shared" si="1"/>
        <v>0</v>
      </c>
      <c r="E29" s="47">
        <f t="shared" si="0"/>
        <v>4559000</v>
      </c>
    </row>
    <row r="30" spans="1:7" s="21" customFormat="1" ht="79.5" customHeight="1">
      <c r="A30" s="13" t="s">
        <v>23</v>
      </c>
      <c r="B30" s="3" t="s">
        <v>29</v>
      </c>
      <c r="C30" s="50">
        <v>4559000</v>
      </c>
      <c r="D30" s="50"/>
      <c r="E30" s="47">
        <f t="shared" si="0"/>
        <v>4559000</v>
      </c>
    </row>
    <row r="31" spans="1:7" s="6" customFormat="1" ht="14.25">
      <c r="A31" s="14" t="s">
        <v>11</v>
      </c>
      <c r="B31" s="15" t="s">
        <v>34</v>
      </c>
      <c r="C31" s="48">
        <f>C32+C41</f>
        <v>34365440.859999999</v>
      </c>
      <c r="D31" s="55">
        <f>D32+D41+D43</f>
        <v>-369693.72</v>
      </c>
      <c r="E31" s="47">
        <f t="shared" si="0"/>
        <v>33995747.140000001</v>
      </c>
    </row>
    <row r="32" spans="1:7" s="6" customFormat="1" ht="26.25" customHeight="1">
      <c r="A32" s="10" t="s">
        <v>12</v>
      </c>
      <c r="B32" s="5" t="s">
        <v>13</v>
      </c>
      <c r="C32" s="48">
        <f>C33+C34+C38</f>
        <v>34365440.859999999</v>
      </c>
      <c r="D32" s="48">
        <f>D33+D34+D38</f>
        <v>339.04</v>
      </c>
      <c r="E32" s="47">
        <f t="shared" si="0"/>
        <v>34365779.899999999</v>
      </c>
      <c r="G32" s="22"/>
    </row>
    <row r="33" spans="1:10" s="6" customFormat="1" ht="51" customHeight="1">
      <c r="A33" s="13" t="s">
        <v>77</v>
      </c>
      <c r="B33" s="3" t="s">
        <v>75</v>
      </c>
      <c r="C33" s="49">
        <f>84200+3526900+8338500</f>
        <v>11949600</v>
      </c>
      <c r="D33" s="49"/>
      <c r="E33" s="47">
        <f t="shared" si="0"/>
        <v>11949600</v>
      </c>
      <c r="G33" s="59"/>
      <c r="H33" s="59"/>
      <c r="I33" s="59"/>
      <c r="J33" s="59"/>
    </row>
    <row r="34" spans="1:10" s="7" customFormat="1" ht="24" customHeight="1">
      <c r="A34" s="10" t="s">
        <v>53</v>
      </c>
      <c r="B34" s="5" t="s">
        <v>14</v>
      </c>
      <c r="C34" s="48">
        <f>C36+C37+C35</f>
        <v>434461.01</v>
      </c>
      <c r="D34" s="48">
        <f>D36+D37+D35</f>
        <v>339.04</v>
      </c>
      <c r="E34" s="47">
        <f t="shared" si="0"/>
        <v>434800.05</v>
      </c>
    </row>
    <row r="35" spans="1:10" s="6" customFormat="1" ht="45.75" customHeight="1">
      <c r="A35" s="13" t="s">
        <v>54</v>
      </c>
      <c r="B35" s="3" t="s">
        <v>63</v>
      </c>
      <c r="C35" s="49">
        <v>53172.13</v>
      </c>
      <c r="D35" s="49">
        <v>339.04</v>
      </c>
      <c r="E35" s="47">
        <f t="shared" si="0"/>
        <v>53511.17</v>
      </c>
    </row>
    <row r="36" spans="1:10" s="7" customFormat="1" ht="44.25" customHeight="1">
      <c r="A36" s="11" t="s">
        <v>55</v>
      </c>
      <c r="B36" s="3" t="s">
        <v>76</v>
      </c>
      <c r="C36" s="49">
        <v>83988.88</v>
      </c>
      <c r="D36" s="49"/>
      <c r="E36" s="47">
        <f t="shared" si="0"/>
        <v>83988.88</v>
      </c>
    </row>
    <row r="37" spans="1:10" s="6" customFormat="1" ht="68.25" customHeight="1">
      <c r="A37" s="11" t="s">
        <v>56</v>
      </c>
      <c r="B37" s="3" t="s">
        <v>78</v>
      </c>
      <c r="C37" s="49">
        <v>297300</v>
      </c>
      <c r="D37" s="49"/>
      <c r="E37" s="47">
        <f t="shared" si="0"/>
        <v>297300</v>
      </c>
    </row>
    <row r="38" spans="1:10" s="7" customFormat="1" ht="33.75" customHeight="1">
      <c r="A38" s="12" t="s">
        <v>57</v>
      </c>
      <c r="B38" s="5" t="s">
        <v>21</v>
      </c>
      <c r="C38" s="48">
        <f>C39+C40</f>
        <v>21981379.849999998</v>
      </c>
      <c r="D38" s="48">
        <f>D39+D40</f>
        <v>0</v>
      </c>
      <c r="E38" s="47">
        <f t="shared" si="0"/>
        <v>21981379.849999998</v>
      </c>
    </row>
    <row r="39" spans="1:10" s="6" customFormat="1" ht="66.75" customHeight="1">
      <c r="A39" s="11" t="s">
        <v>58</v>
      </c>
      <c r="B39" s="3" t="s">
        <v>59</v>
      </c>
      <c r="C39" s="49">
        <v>22438.57</v>
      </c>
      <c r="D39" s="49"/>
      <c r="E39" s="47">
        <f t="shared" si="0"/>
        <v>22438.57</v>
      </c>
    </row>
    <row r="40" spans="1:10" s="7" customFormat="1" ht="27.75" customHeight="1">
      <c r="A40" s="11" t="s">
        <v>60</v>
      </c>
      <c r="B40" s="3" t="s">
        <v>61</v>
      </c>
      <c r="C40" s="49">
        <f>15262024.73+400000+1000000+238595+229564.04+65600+208300+4422601.7+132255.81</f>
        <v>21958941.279999997</v>
      </c>
      <c r="D40" s="49"/>
      <c r="E40" s="47">
        <f t="shared" si="0"/>
        <v>21958941.279999997</v>
      </c>
    </row>
    <row r="41" spans="1:10" s="7" customFormat="1" ht="37.5" customHeight="1">
      <c r="A41" s="12" t="s">
        <v>31</v>
      </c>
      <c r="B41" s="5" t="s">
        <v>33</v>
      </c>
      <c r="C41" s="48">
        <f>C42</f>
        <v>0</v>
      </c>
      <c r="D41" s="48">
        <f>D42</f>
        <v>184304.44</v>
      </c>
      <c r="E41" s="47">
        <f t="shared" si="0"/>
        <v>184304.44</v>
      </c>
    </row>
    <row r="42" spans="1:10" s="7" customFormat="1" ht="54" customHeight="1">
      <c r="A42" s="11" t="s">
        <v>62</v>
      </c>
      <c r="B42" s="3" t="s">
        <v>32</v>
      </c>
      <c r="C42" s="49">
        <v>0</v>
      </c>
      <c r="D42" s="49">
        <v>184304.44</v>
      </c>
      <c r="E42" s="47">
        <f t="shared" si="0"/>
        <v>184304.44</v>
      </c>
    </row>
    <row r="43" spans="1:10" s="7" customFormat="1" ht="64.150000000000006" customHeight="1">
      <c r="A43" s="12" t="s">
        <v>90</v>
      </c>
      <c r="B43" s="5" t="s">
        <v>91</v>
      </c>
      <c r="C43" s="38">
        <f>C44</f>
        <v>0</v>
      </c>
      <c r="D43" s="53">
        <f>D44</f>
        <v>-554337.19999999995</v>
      </c>
      <c r="E43" s="53">
        <f t="shared" si="0"/>
        <v>-554337.19999999995</v>
      </c>
    </row>
    <row r="44" spans="1:10" s="7" customFormat="1" ht="54" customHeight="1">
      <c r="A44" s="11" t="s">
        <v>92</v>
      </c>
      <c r="B44" s="3" t="s">
        <v>93</v>
      </c>
      <c r="C44" s="46"/>
      <c r="D44" s="54">
        <v>-554337.19999999995</v>
      </c>
      <c r="E44" s="53">
        <f t="shared" si="0"/>
        <v>-554337.19999999995</v>
      </c>
    </row>
    <row r="45" spans="1:10" s="23" customFormat="1" ht="28.5" customHeight="1">
      <c r="A45" s="12"/>
      <c r="B45" s="5" t="s">
        <v>15</v>
      </c>
      <c r="C45" s="47">
        <f>C5+C31</f>
        <v>43266840.859999999</v>
      </c>
      <c r="D45" s="55">
        <f>D5+D31</f>
        <v>-369693.72</v>
      </c>
      <c r="E45" s="48">
        <f>E5+E31</f>
        <v>42897147.140000001</v>
      </c>
    </row>
    <row r="46" spans="1:10" s="39" customFormat="1" ht="36.75" customHeight="1">
      <c r="A46" s="36"/>
      <c r="B46" s="37" t="s">
        <v>81</v>
      </c>
      <c r="C46" s="47">
        <f>C45</f>
        <v>43266840.859999999</v>
      </c>
      <c r="D46" s="56">
        <f>D45</f>
        <v>-369693.72</v>
      </c>
      <c r="E46" s="47">
        <f>C46+D46+D47</f>
        <v>45759197.020000003</v>
      </c>
    </row>
    <row r="47" spans="1:10" s="39" customFormat="1" ht="25.5" customHeight="1">
      <c r="A47" s="36"/>
      <c r="B47" s="37" t="s">
        <v>82</v>
      </c>
      <c r="C47" s="47">
        <v>0</v>
      </c>
      <c r="D47" s="51">
        <f>2234820.06+72892.62+554337.2</f>
        <v>2862049.88</v>
      </c>
      <c r="E47" s="47">
        <v>0</v>
      </c>
      <c r="G47" s="40"/>
    </row>
    <row r="48" spans="1:10" s="24" customFormat="1" ht="21.75" customHeight="1">
      <c r="A48" s="19"/>
      <c r="B48" s="41"/>
      <c r="C48" s="42"/>
      <c r="D48" s="42"/>
      <c r="E48" s="42"/>
    </row>
    <row r="49" spans="1:5" ht="15">
      <c r="A49" s="52" t="s">
        <v>89</v>
      </c>
      <c r="C49" s="43"/>
      <c r="D49" s="43"/>
      <c r="E49" s="43"/>
    </row>
    <row r="50" spans="1:5" s="44" customFormat="1" ht="28.5" customHeight="1">
      <c r="A50" s="60" t="s">
        <v>88</v>
      </c>
      <c r="B50" s="37" t="s">
        <v>83</v>
      </c>
      <c r="C50" s="38">
        <f>C51</f>
        <v>15372902.57</v>
      </c>
      <c r="D50" s="38">
        <f>D51</f>
        <v>0</v>
      </c>
      <c r="E50" s="38">
        <f>C50+D50</f>
        <v>15372902.57</v>
      </c>
    </row>
    <row r="51" spans="1:5" s="39" customFormat="1" ht="36.75" customHeight="1">
      <c r="A51" s="61"/>
      <c r="B51" s="45" t="s">
        <v>84</v>
      </c>
      <c r="C51" s="46">
        <v>15372902.57</v>
      </c>
      <c r="D51" s="46">
        <v>0</v>
      </c>
      <c r="E51" s="38">
        <f>C51+D51</f>
        <v>15372902.57</v>
      </c>
    </row>
    <row r="52" spans="1:5" s="23" customFormat="1" ht="28.5" customHeight="1">
      <c r="A52" s="19"/>
      <c r="B52" s="30"/>
      <c r="C52" s="27"/>
      <c r="D52" s="27"/>
      <c r="E52" s="27"/>
    </row>
    <row r="53" spans="1:5" s="23" customFormat="1" ht="28.5" customHeight="1">
      <c r="A53" s="19"/>
      <c r="B53" s="30"/>
      <c r="C53" s="27"/>
      <c r="D53" s="27"/>
      <c r="E53" s="27"/>
    </row>
    <row r="54" spans="1:5" s="23" customFormat="1" ht="28.5" customHeight="1">
      <c r="A54" s="19"/>
      <c r="B54" s="30"/>
      <c r="C54" s="27"/>
      <c r="D54" s="27"/>
      <c r="E54" s="27"/>
    </row>
    <row r="55" spans="1:5" s="23" customFormat="1" ht="28.5" customHeight="1">
      <c r="A55" s="19"/>
      <c r="B55" s="30"/>
      <c r="C55" s="27"/>
      <c r="D55" s="27"/>
      <c r="E55" s="27"/>
    </row>
    <row r="56" spans="1:5" s="23" customFormat="1" ht="28.5" customHeight="1">
      <c r="A56" s="19"/>
      <c r="B56" s="30"/>
      <c r="C56" s="27"/>
      <c r="D56" s="27"/>
      <c r="E56" s="27"/>
    </row>
    <row r="57" spans="1:5" s="25" customFormat="1">
      <c r="A57" s="20" t="s">
        <v>79</v>
      </c>
      <c r="B57" s="2"/>
      <c r="C57" s="1"/>
      <c r="D57" s="1"/>
      <c r="E57" s="1"/>
    </row>
  </sheetData>
  <mergeCells count="4">
    <mergeCell ref="B1:E1"/>
    <mergeCell ref="B2:E2"/>
    <mergeCell ref="G33:J33"/>
    <mergeCell ref="A50:A51"/>
  </mergeCells>
  <phoneticPr fontId="0" type="noConversion"/>
  <pageMargins left="1.0236220472440944" right="0.27559055118110237" top="0.23622047244094491" bottom="0.23622047244094491" header="0.15748031496062992" footer="0.1574803149606299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Бухгалтерия</cp:lastModifiedBy>
  <cp:lastPrinted>2021-11-17T07:52:37Z</cp:lastPrinted>
  <dcterms:created xsi:type="dcterms:W3CDTF">1996-10-08T23:32:33Z</dcterms:created>
  <dcterms:modified xsi:type="dcterms:W3CDTF">2023-02-06T04:56:24Z</dcterms:modified>
</cp:coreProperties>
</file>